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6" windowHeight="11160"/>
  </bookViews>
  <sheets>
    <sheet name="2018-19" sheetId="1" r:id="rId1"/>
    <sheet name="Year end bank rec" sheetId="8" r:id="rId2"/>
  </sheets>
  <definedNames>
    <definedName name="_xlnm.Print_Area" localSheetId="0">'2018-19'!$A$1:$AE$74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5" i="1" l="1"/>
  <c r="J50" i="1"/>
  <c r="E50" i="1"/>
  <c r="AC65" i="1"/>
  <c r="Z65" i="1"/>
  <c r="X65" i="1"/>
  <c r="W65" i="1"/>
  <c r="V65" i="1"/>
  <c r="U65" i="1"/>
  <c r="T65" i="1"/>
  <c r="S53" i="1"/>
  <c r="S52" i="1"/>
  <c r="S65" i="1" s="1"/>
  <c r="N70" i="1" l="1"/>
  <c r="H23" i="1" l="1"/>
  <c r="H65" i="1" s="1"/>
  <c r="L25" i="1"/>
  <c r="AB24" i="1"/>
  <c r="AB9" i="1"/>
  <c r="Y42" i="1"/>
  <c r="Y65" i="1" s="1"/>
  <c r="AB38" i="1"/>
  <c r="AB28" i="1"/>
  <c r="AB21" i="1"/>
  <c r="AB16" i="1"/>
  <c r="AA43" i="1"/>
  <c r="AA65" i="1" s="1"/>
  <c r="AD49" i="1"/>
  <c r="AD65" i="1" s="1"/>
  <c r="Q44" i="1"/>
  <c r="Q65" i="1" s="1"/>
  <c r="AB65" i="1" l="1"/>
  <c r="N65" i="1"/>
  <c r="E66" i="1" s="1"/>
  <c r="O65" i="1"/>
  <c r="F66" i="1" s="1"/>
  <c r="P65" i="1"/>
  <c r="G66" i="1" s="1"/>
  <c r="AE65" i="1"/>
  <c r="I65" i="1"/>
  <c r="J65" i="1"/>
  <c r="K65" i="1"/>
  <c r="L65" i="1"/>
  <c r="M65" i="1"/>
  <c r="F65" i="1"/>
  <c r="G65" i="1"/>
  <c r="E65" i="1"/>
  <c r="F67" i="1" l="1"/>
  <c r="D72" i="1" s="1"/>
  <c r="O68" i="1"/>
  <c r="I68" i="1"/>
  <c r="E67" i="1"/>
  <c r="H72" i="1" l="1"/>
  <c r="D71" i="1"/>
  <c r="H71" i="1" s="1"/>
  <c r="G15" i="8"/>
  <c r="G17" i="8" s="1"/>
  <c r="G8" i="8"/>
  <c r="G67" i="1" l="1"/>
  <c r="D73" i="1" s="1"/>
  <c r="D74" i="1" s="1"/>
  <c r="H73" i="1" l="1"/>
  <c r="H74" i="1" s="1"/>
  <c r="N73" i="1"/>
  <c r="N71" i="1" l="1"/>
  <c r="N72" i="1" s="1"/>
  <c r="N74" i="1" s="1"/>
</calcChain>
</file>

<file path=xl/comments1.xml><?xml version="1.0" encoding="utf-8"?>
<comments xmlns="http://schemas.openxmlformats.org/spreadsheetml/2006/main">
  <authors>
    <author>tc={2A6C9B56-A952-462E-A66F-EF54C115ADFE}</author>
  </authors>
  <commentList>
    <comment ref="N28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 statement as £35, originally here as £40</t>
        </r>
      </text>
    </comment>
  </commentList>
</comments>
</file>

<file path=xl/sharedStrings.xml><?xml version="1.0" encoding="utf-8"?>
<sst xmlns="http://schemas.openxmlformats.org/spreadsheetml/2006/main" count="173" uniqueCount="91">
  <si>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</si>
  <si>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</si>
  <si>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</si>
  <si>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</si>
  <si>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</si>
  <si>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</si>
  <si>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</si>
  <si>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</si>
  <si>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</si>
  <si>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</si>
  <si>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</si>
  <si>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</si>
  <si>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</si>
  <si>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</si>
  <si>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</si>
  <si>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</si>
  <si>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</si>
  <si>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</si>
  <si>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</si>
  <si>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</si>
  <si>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</si>
  <si>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</si>
  <si>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</si>
  <si>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</si>
  <si>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</si>
  <si>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</si>
  <si>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</si>
  <si>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</si>
  <si>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</si>
  <si>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</si>
  <si>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S.137</t>
  </si>
  <si>
    <t>Lloyds Ctty Fd A/c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</si>
  <si>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</si>
  <si>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</si>
  <si>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</si>
  <si>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</si>
  <si>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</si>
  <si>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 xml:space="preserve">Transfer </t>
  </si>
  <si>
    <t>HMRC</t>
  </si>
  <si>
    <t>Clerks Salary &amp; expenses</t>
  </si>
  <si>
    <t>tfr</t>
  </si>
  <si>
    <t>Interest</t>
  </si>
  <si>
    <t xml:space="preserve"> </t>
  </si>
  <si>
    <t>Broad Town Newsletter</t>
  </si>
  <si>
    <t>VAT Return</t>
  </si>
  <si>
    <t>Totals</t>
  </si>
  <si>
    <t>Auditing Solutions Ltd</t>
  </si>
  <si>
    <t>clerk's expses</t>
  </si>
  <si>
    <t>Admin</t>
  </si>
  <si>
    <t>Current a/c balance</t>
  </si>
  <si>
    <t>Instant a/c balance</t>
  </si>
  <si>
    <t>Plus: Receipts in year</t>
  </si>
  <si>
    <t>Less: Payments in year</t>
  </si>
  <si>
    <t>ASF Signs</t>
  </si>
  <si>
    <t>Broad Town Village Hall</t>
  </si>
  <si>
    <t>B Joyce Travel Expenses</t>
  </si>
  <si>
    <t>WALC - re issued</t>
  </si>
  <si>
    <t xml:space="preserve">Zurich Insurance (re-issued) </t>
  </si>
  <si>
    <t>Information Commissioner</t>
  </si>
  <si>
    <t>D/D</t>
  </si>
  <si>
    <t>Refund Sparkle for Markle event</t>
  </si>
  <si>
    <t>Village Hall Coffee Mornings Grant</t>
  </si>
  <si>
    <t>Secure-a-Field</t>
  </si>
  <si>
    <t>chq</t>
  </si>
  <si>
    <t>A W Services (final)</t>
  </si>
  <si>
    <t>Play Safety (ROSPA)</t>
  </si>
  <si>
    <t>Broad Town CE Primary</t>
  </si>
  <si>
    <t>Community Heartbeat Trust</t>
  </si>
  <si>
    <t>less uncleared items</t>
  </si>
  <si>
    <t>Available funds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</si>
  <si>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</si>
  <si>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</si>
  <si>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</si>
  <si>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</si>
  <si>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</si>
  <si>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</si>
  <si>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</si>
  <si>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Wiltshire Council</t>
  </si>
  <si>
    <t>bgc</t>
  </si>
  <si>
    <t>Footpath materials</t>
  </si>
  <si>
    <t>Laptop and printer</t>
  </si>
  <si>
    <t>1st Mar</t>
  </si>
  <si>
    <t>Expenses - Councillor Joyce</t>
  </si>
  <si>
    <t>Goalposts</t>
  </si>
  <si>
    <t>Community Energy Fund Grant</t>
  </si>
  <si>
    <t>Parish Clerk Insurance</t>
  </si>
  <si>
    <t>SLCC membership</t>
  </si>
  <si>
    <t>Current a/c balance 31.3.19</t>
  </si>
  <si>
    <t>Instant a/c balance 31.3.19</t>
  </si>
  <si>
    <t>Community Fund A/c balance 31.3.19</t>
  </si>
  <si>
    <t>Cashbook Balance as of 31st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</si>
</sst>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32" xfId="0" applyNumberFormat="1" applyFont="1" applyBorder="1"/>
    <xf numFmtId="2" fontId="10" fillId="0" borderId="5" xfId="0" applyNumberFormat="1" applyFont="1" applyBorder="1"/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2" fontId="3" fillId="0" borderId="44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5" xfId="2" applyNumberFormat="1" applyFont="1" applyBorder="1" applyAlignment="1">
      <alignment vertical="top"/>
    </xf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2" fontId="4" fillId="0" borderId="49" xfId="0" applyNumberFormat="1" applyFont="1" applyFill="1" applyBorder="1"/>
    <xf numFmtId="164" fontId="16" fillId="0" borderId="50" xfId="2" applyNumberFormat="1" applyFont="1" applyBorder="1" applyAlignment="1">
      <alignment vertical="top"/>
    </xf>
    <xf numFmtId="164" fontId="16" fillId="0" borderId="51" xfId="2" applyNumberFormat="1" applyFont="1" applyBorder="1" applyAlignment="1">
      <alignment vertical="top"/>
    </xf>
    <xf numFmtId="164" fontId="16" fillId="0" borderId="52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7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3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4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6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7" xfId="2" applyNumberFormat="1" applyFont="1" applyBorder="1" applyAlignment="1">
      <alignment vertical="top"/>
    </xf>
    <xf numFmtId="164" fontId="16" fillId="0" borderId="58" xfId="2" applyNumberFormat="1" applyFont="1" applyBorder="1" applyAlignment="1">
      <alignment vertical="top"/>
    </xf>
    <xf numFmtId="164" fontId="16" fillId="0" borderId="49" xfId="2" applyNumberFormat="1" applyFont="1" applyBorder="1" applyAlignment="1">
      <alignment vertical="top"/>
    </xf>
    <xf numFmtId="164" fontId="16" fillId="0" borderId="59" xfId="2" applyNumberFormat="1" applyFont="1" applyBorder="1" applyAlignment="1">
      <alignment vertical="top"/>
    </xf>
    <xf numFmtId="2" fontId="3" fillId="4" borderId="51" xfId="0" applyNumberFormat="1" applyFont="1" applyFill="1" applyBorder="1" applyAlignment="1">
      <alignment vertical="center"/>
    </xf>
    <xf numFmtId="1" fontId="3" fillId="4" borderId="56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/>
    </xf>
    <xf numFmtId="1" fontId="4" fillId="0" borderId="40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3" xfId="0" applyNumberFormat="1" applyFont="1" applyFill="1" applyBorder="1" applyAlignment="1">
      <alignment horizontal="center"/>
    </xf>
    <xf numFmtId="1" fontId="3" fillId="0" borderId="64" xfId="0" applyNumberFormat="1" applyFont="1" applyFill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1" fontId="3" fillId="0" borderId="66" xfId="0" applyNumberFormat="1" applyFont="1" applyFill="1" applyBorder="1" applyAlignment="1">
      <alignment horizontal="center"/>
    </xf>
    <xf numFmtId="2" fontId="4" fillId="0" borderId="42" xfId="0" applyNumberFormat="1" applyFont="1" applyFill="1" applyBorder="1"/>
    <xf numFmtId="2" fontId="4" fillId="0" borderId="40" xfId="0" applyNumberFormat="1" applyFont="1" applyFill="1" applyBorder="1"/>
    <xf numFmtId="2" fontId="4" fillId="0" borderId="43" xfId="0" applyNumberFormat="1" applyFont="1" applyFill="1" applyBorder="1"/>
    <xf numFmtId="2" fontId="3" fillId="0" borderId="67" xfId="0" applyNumberFormat="1" applyFont="1" applyFill="1" applyBorder="1"/>
    <xf numFmtId="2" fontId="3" fillId="0" borderId="62" xfId="0" applyNumberFormat="1" applyFont="1" applyFill="1" applyBorder="1"/>
    <xf numFmtId="2" fontId="3" fillId="0" borderId="61" xfId="0" applyNumberFormat="1" applyFont="1" applyFill="1" applyBorder="1"/>
    <xf numFmtId="2" fontId="3" fillId="0" borderId="68" xfId="0" applyNumberFormat="1" applyFont="1" applyFill="1" applyBorder="1"/>
    <xf numFmtId="2" fontId="3" fillId="0" borderId="69" xfId="0" applyNumberFormat="1" applyFont="1" applyFill="1" applyBorder="1"/>
    <xf numFmtId="2" fontId="3" fillId="0" borderId="70" xfId="0" applyNumberFormat="1" applyFont="1" applyFill="1" applyBorder="1"/>
    <xf numFmtId="1" fontId="4" fillId="0" borderId="66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1" fontId="4" fillId="0" borderId="72" xfId="0" applyNumberFormat="1" applyFont="1" applyFill="1" applyBorder="1" applyAlignment="1">
      <alignment horizontal="center"/>
    </xf>
    <xf numFmtId="1" fontId="4" fillId="0" borderId="73" xfId="0" applyNumberFormat="1" applyFont="1" applyFill="1" applyBorder="1" applyAlignment="1">
      <alignment horizontal="center"/>
    </xf>
    <xf numFmtId="2" fontId="3" fillId="4" borderId="74" xfId="0" applyNumberFormat="1" applyFont="1" applyFill="1" applyBorder="1" applyAlignment="1">
      <alignment vertical="center"/>
    </xf>
    <xf numFmtId="2" fontId="3" fillId="4" borderId="75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9" xfId="0" applyNumberFormat="1" applyFont="1" applyFill="1" applyBorder="1"/>
    <xf numFmtId="2" fontId="4" fillId="0" borderId="80" xfId="0" applyNumberFormat="1" applyFont="1" applyFill="1" applyBorder="1"/>
    <xf numFmtId="1" fontId="4" fillId="0" borderId="48" xfId="0" applyNumberFormat="1" applyFont="1" applyFill="1" applyBorder="1" applyAlignment="1">
      <alignment horizontal="center"/>
    </xf>
    <xf numFmtId="1" fontId="4" fillId="0" borderId="80" xfId="0" applyNumberFormat="1" applyFont="1" applyFill="1" applyBorder="1" applyAlignment="1">
      <alignment horizontal="center"/>
    </xf>
    <xf numFmtId="2" fontId="4" fillId="0" borderId="81" xfId="0" applyNumberFormat="1" applyFont="1" applyFill="1" applyBorder="1"/>
    <xf numFmtId="2" fontId="4" fillId="0" borderId="39" xfId="0" applyNumberFormat="1" applyFont="1" applyFill="1" applyBorder="1"/>
    <xf numFmtId="2" fontId="4" fillId="0" borderId="41" xfId="0" applyNumberFormat="1" applyFont="1" applyFill="1" applyBorder="1"/>
    <xf numFmtId="2" fontId="4" fillId="0" borderId="82" xfId="0" applyNumberFormat="1" applyFont="1" applyFill="1" applyBorder="1"/>
    <xf numFmtId="0" fontId="0" fillId="0" borderId="3" xfId="0" applyBorder="1"/>
    <xf numFmtId="2" fontId="4" fillId="0" borderId="83" xfId="0" applyNumberFormat="1" applyFont="1" applyFill="1" applyBorder="1"/>
    <xf numFmtId="2" fontId="4" fillId="0" borderId="84" xfId="0" applyNumberFormat="1" applyFont="1" applyFill="1" applyBorder="1"/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 wrapText="1"/>
    </xf>
    <xf numFmtId="16" fontId="23" fillId="4" borderId="76" xfId="0" quotePrefix="1" applyNumberFormat="1" applyFont="1" applyFill="1" applyBorder="1" applyAlignment="1">
      <alignment horizontal="center" vertical="center"/>
    </xf>
    <xf numFmtId="16" fontId="23" fillId="4" borderId="77" xfId="0" quotePrefix="1" applyNumberFormat="1" applyFont="1" applyFill="1" applyBorder="1" applyAlignment="1">
      <alignment horizontal="center" vertical="center"/>
    </xf>
    <xf numFmtId="16" fontId="23" fillId="4" borderId="78" xfId="0" quotePrefix="1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A18048BC-2436-4D7E-8E9E-4DCD3FA2F12C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19-01-07T12:02:06.41" personId="{A18048BC-2436-4D7E-8E9E-4DCD3FA2F12C}" id="{2A6C9B56-A952-462E-A66F-EF54C115ADFE}">
    <text>in statement as £35, originally here as £40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1"/>
  <sheetViews>
    <sheetView tabSelected="1" zoomScale="110" zoomScaleNormal="110" workbookViewId="0">
      <pane xSplit="4" ySplit="2" topLeftCell="E66" activePane="bottomRight" state="frozen"/>
      <selection pane="topRight" activeCell="E1" sqref="E1"/>
      <selection pane="bottomLeft" activeCell="A3" sqref="A3"/>
      <selection pane="bottomRight" activeCell="A70" sqref="A70"/>
    </sheetView>
  </sheetViews>
  <sheetFormatPr defaultRowHeight="14.4"/>
  <cols>
    <col min="1" max="1" width="11.88671875" style="10" customWidth="1"/>
    <col min="2" max="2" width="29.6640625" style="2" customWidth="1"/>
    <col min="3" max="3" width="6.109375" style="25" customWidth="1"/>
    <col min="4" max="4" width="12.109375" style="1" customWidth="1"/>
    <col min="5" max="5" width="13.5546875" style="2" customWidth="1"/>
    <col min="6" max="7" width="12.44140625" style="2" customWidth="1"/>
    <col min="8" max="9" width="11.5546875" style="2" customWidth="1"/>
    <col min="10" max="10" width="9.44140625" style="2" customWidth="1"/>
    <col min="11" max="11" width="9.5546875" style="2" bestFit="1" customWidth="1"/>
    <col min="12" max="13" width="8.6640625" style="2" customWidth="1"/>
    <col min="14" max="14" width="12.44140625" style="2" customWidth="1"/>
    <col min="15" max="15" width="14.6640625" style="2" customWidth="1"/>
    <col min="16" max="16" width="12.88671875" style="2" customWidth="1"/>
    <col min="17" max="17" width="12" style="2" customWidth="1"/>
    <col min="18" max="18" width="11" style="2" customWidth="1"/>
    <col min="19" max="19" width="11.88671875" style="2" customWidth="1"/>
    <col min="20" max="26" width="8.6640625" style="2" customWidth="1"/>
    <col min="27" max="28" width="11" style="2" customWidth="1"/>
    <col min="29" max="29" width="8.6640625" style="2" customWidth="1"/>
    <col min="30" max="30" width="10.5546875" style="2" customWidth="1"/>
    <col min="31" max="31" width="8.6640625" style="2" customWidth="1"/>
  </cols>
  <sheetData>
    <row r="1" spans="1:31" ht="15.6" customHeight="1" thickTop="1" thickBot="1">
      <c r="A1" s="21"/>
      <c r="B1" s="22"/>
      <c r="C1" s="35"/>
      <c r="D1" s="23"/>
      <c r="E1" s="176" t="s">
        <v>76</v>
      </c>
      <c r="F1" s="177"/>
      <c r="G1" s="179"/>
      <c r="H1" s="177" t="s">
        <v>5</v>
      </c>
      <c r="I1" s="177"/>
      <c r="J1" s="177"/>
      <c r="K1" s="177"/>
      <c r="L1" s="177"/>
      <c r="M1" s="179"/>
      <c r="N1" s="176" t="s">
        <v>6</v>
      </c>
      <c r="O1" s="177"/>
      <c r="P1" s="178"/>
      <c r="Q1" s="174" t="s">
        <v>19</v>
      </c>
      <c r="R1" s="174" t="s">
        <v>47</v>
      </c>
      <c r="S1" s="174" t="s">
        <v>48</v>
      </c>
      <c r="T1" s="174" t="s">
        <v>29</v>
      </c>
      <c r="U1" s="174" t="s">
        <v>20</v>
      </c>
      <c r="V1" s="174" t="s">
        <v>28</v>
      </c>
      <c r="W1" s="174" t="s">
        <v>21</v>
      </c>
      <c r="X1" s="174" t="s">
        <v>12</v>
      </c>
      <c r="Y1" s="174" t="s">
        <v>22</v>
      </c>
      <c r="Z1" s="174" t="s">
        <v>30</v>
      </c>
      <c r="AA1" s="174" t="s">
        <v>70</v>
      </c>
      <c r="AB1" s="174" t="s">
        <v>71</v>
      </c>
      <c r="AC1" s="174" t="s">
        <v>23</v>
      </c>
      <c r="AD1" s="174" t="s">
        <v>26</v>
      </c>
      <c r="AE1" s="172" t="s">
        <v>11</v>
      </c>
    </row>
    <row r="2" spans="1:31" ht="24" thickTop="1" thickBot="1">
      <c r="A2" s="15" t="s">
        <v>4</v>
      </c>
      <c r="B2" s="24" t="s">
        <v>0</v>
      </c>
      <c r="C2" s="32" t="s">
        <v>7</v>
      </c>
      <c r="D2" s="30" t="s">
        <v>1</v>
      </c>
      <c r="E2" s="16" t="s">
        <v>18</v>
      </c>
      <c r="F2" s="70" t="s">
        <v>24</v>
      </c>
      <c r="G2" s="99" t="s">
        <v>31</v>
      </c>
      <c r="H2" s="96" t="s">
        <v>10</v>
      </c>
      <c r="I2" s="97" t="s">
        <v>8</v>
      </c>
      <c r="J2" s="97" t="s">
        <v>9</v>
      </c>
      <c r="K2" s="97" t="s">
        <v>27</v>
      </c>
      <c r="L2" s="97" t="s">
        <v>25</v>
      </c>
      <c r="M2" s="98" t="s">
        <v>11</v>
      </c>
      <c r="N2" s="16" t="s">
        <v>18</v>
      </c>
      <c r="O2" s="44" t="s">
        <v>24</v>
      </c>
      <c r="P2" s="45" t="s">
        <v>31</v>
      </c>
      <c r="Q2" s="175"/>
      <c r="R2" s="180"/>
      <c r="S2" s="175"/>
      <c r="T2" s="175"/>
      <c r="U2" s="175"/>
      <c r="V2" s="175"/>
      <c r="W2" s="175"/>
      <c r="X2" s="175"/>
      <c r="Y2" s="175"/>
      <c r="Z2" s="175"/>
      <c r="AA2" s="184"/>
      <c r="AB2" s="184"/>
      <c r="AC2" s="175"/>
      <c r="AD2" s="175"/>
      <c r="AE2" s="173"/>
    </row>
    <row r="3" spans="1:31" ht="13.5" customHeight="1">
      <c r="A3" s="9">
        <v>42826</v>
      </c>
      <c r="B3" s="3" t="s">
        <v>2</v>
      </c>
      <c r="C3" s="139"/>
      <c r="D3" s="137"/>
      <c r="E3" s="144">
        <v>42.74</v>
      </c>
      <c r="F3" s="145">
        <v>6277.55</v>
      </c>
      <c r="G3" s="146">
        <v>10647.24</v>
      </c>
      <c r="H3" s="104"/>
      <c r="I3" s="100"/>
      <c r="J3" s="100"/>
      <c r="K3" s="100"/>
      <c r="L3" s="100"/>
      <c r="M3" s="105"/>
      <c r="N3" s="103"/>
      <c r="O3" s="100"/>
      <c r="P3" s="102"/>
      <c r="Q3" s="103"/>
      <c r="R3" s="100"/>
      <c r="S3" s="100"/>
      <c r="T3" s="100"/>
      <c r="U3" s="100"/>
      <c r="V3" s="100"/>
      <c r="W3" s="100"/>
      <c r="X3" s="100"/>
      <c r="Y3" s="100"/>
      <c r="Z3" s="100"/>
      <c r="AA3" s="101"/>
      <c r="AB3" s="101"/>
      <c r="AC3" s="101"/>
      <c r="AD3" s="101"/>
      <c r="AE3" s="102"/>
    </row>
    <row r="4" spans="1:31" s="61" customFormat="1" ht="13.5" customHeight="1">
      <c r="A4" s="136">
        <v>43199</v>
      </c>
      <c r="B4" s="4" t="s">
        <v>41</v>
      </c>
      <c r="C4" s="140"/>
      <c r="D4" s="138"/>
      <c r="E4" s="147"/>
      <c r="F4" s="148">
        <v>0.27</v>
      </c>
      <c r="G4" s="149"/>
      <c r="H4" s="55">
        <v>0.27</v>
      </c>
      <c r="I4" s="56"/>
      <c r="J4" s="56"/>
      <c r="K4" s="56"/>
      <c r="L4" s="56"/>
      <c r="M4" s="57"/>
      <c r="N4" s="58"/>
      <c r="O4" s="56"/>
      <c r="P4" s="59"/>
      <c r="Q4" s="58"/>
      <c r="R4" s="60"/>
      <c r="S4" s="56"/>
      <c r="T4" s="56"/>
      <c r="U4" s="56"/>
      <c r="V4" s="56"/>
      <c r="W4" s="56"/>
      <c r="X4" s="56"/>
      <c r="Y4" s="56"/>
      <c r="Z4" s="56"/>
      <c r="AA4" s="60"/>
      <c r="AB4" s="60"/>
      <c r="AC4" s="60"/>
      <c r="AD4" s="60"/>
      <c r="AE4" s="59"/>
    </row>
    <row r="5" spans="1:31">
      <c r="A5" s="11">
        <v>43201</v>
      </c>
      <c r="B5" s="4" t="s">
        <v>37</v>
      </c>
      <c r="C5" s="134"/>
      <c r="D5" s="135"/>
      <c r="E5" s="141">
        <v>1600</v>
      </c>
      <c r="F5" s="142"/>
      <c r="G5" s="143"/>
      <c r="H5" s="36"/>
      <c r="I5" s="37"/>
      <c r="J5" s="37"/>
      <c r="K5" s="37"/>
      <c r="L5" s="37"/>
      <c r="M5" s="4"/>
      <c r="N5" s="17"/>
      <c r="O5" s="37">
        <v>1600</v>
      </c>
      <c r="P5" s="18"/>
      <c r="Q5" s="17"/>
      <c r="R5" s="48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8"/>
    </row>
    <row r="6" spans="1:31">
      <c r="A6" s="11">
        <v>43201</v>
      </c>
      <c r="B6" s="4" t="s">
        <v>37</v>
      </c>
      <c r="C6" s="33"/>
      <c r="D6" s="31"/>
      <c r="E6" s="17">
        <v>100</v>
      </c>
      <c r="F6" s="37"/>
      <c r="G6" s="18"/>
      <c r="H6" s="36"/>
      <c r="I6" s="37"/>
      <c r="J6" s="37"/>
      <c r="K6" s="37"/>
      <c r="L6" s="37"/>
      <c r="M6" s="4"/>
      <c r="N6" s="17"/>
      <c r="O6" s="37">
        <v>100</v>
      </c>
      <c r="P6" s="18"/>
      <c r="Q6" s="17"/>
      <c r="R6" s="48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18"/>
    </row>
    <row r="7" spans="1:31">
      <c r="A7" s="11">
        <v>43201</v>
      </c>
      <c r="B7" s="4" t="s">
        <v>38</v>
      </c>
      <c r="C7" s="33"/>
      <c r="D7" s="31" t="s">
        <v>40</v>
      </c>
      <c r="E7" s="17"/>
      <c r="F7" s="37"/>
      <c r="G7" s="18"/>
      <c r="H7" s="36"/>
      <c r="I7" s="37"/>
      <c r="J7" s="37"/>
      <c r="K7" s="37"/>
      <c r="L7" s="37"/>
      <c r="M7" s="4"/>
      <c r="N7" s="17">
        <v>287</v>
      </c>
      <c r="O7" s="51"/>
      <c r="P7" s="52"/>
      <c r="Q7" s="17">
        <v>287</v>
      </c>
      <c r="R7" s="4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18"/>
    </row>
    <row r="8" spans="1:31">
      <c r="A8" s="11">
        <v>43202</v>
      </c>
      <c r="B8" s="4" t="s">
        <v>39</v>
      </c>
      <c r="C8" s="33"/>
      <c r="D8" s="31">
        <v>650</v>
      </c>
      <c r="E8" s="17"/>
      <c r="F8" s="37"/>
      <c r="G8" s="18"/>
      <c r="H8" s="36"/>
      <c r="I8" s="37"/>
      <c r="J8" s="37"/>
      <c r="K8" s="37"/>
      <c r="L8" s="37"/>
      <c r="M8" s="4"/>
      <c r="N8" s="17">
        <v>1430.85</v>
      </c>
      <c r="O8" s="51"/>
      <c r="P8" s="52"/>
      <c r="Q8" s="17">
        <v>1430.85</v>
      </c>
      <c r="R8" s="4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18"/>
    </row>
    <row r="9" spans="1:31">
      <c r="A9" s="11">
        <v>43234</v>
      </c>
      <c r="B9" s="4" t="s">
        <v>53</v>
      </c>
      <c r="C9" s="33"/>
      <c r="D9" s="31">
        <v>651</v>
      </c>
      <c r="E9" s="17"/>
      <c r="F9" s="37"/>
      <c r="G9" s="18"/>
      <c r="H9" s="36"/>
      <c r="I9" s="37"/>
      <c r="J9" s="37"/>
      <c r="K9" s="37"/>
      <c r="L9" s="37"/>
      <c r="M9" s="4"/>
      <c r="N9" s="17">
        <v>115.2</v>
      </c>
      <c r="O9" s="51"/>
      <c r="P9" s="52"/>
      <c r="Q9" s="17"/>
      <c r="R9" s="48"/>
      <c r="S9" s="37"/>
      <c r="T9" s="37"/>
      <c r="U9" s="37"/>
      <c r="V9" s="37"/>
      <c r="W9" s="37"/>
      <c r="X9" s="37"/>
      <c r="Y9" s="37"/>
      <c r="Z9" s="37"/>
      <c r="AA9" s="37"/>
      <c r="AB9" s="37">
        <f>N9</f>
        <v>115.2</v>
      </c>
      <c r="AC9" s="37"/>
      <c r="AD9" s="37"/>
      <c r="AE9" s="18"/>
    </row>
    <row r="10" spans="1:31">
      <c r="A10" s="11">
        <v>43262</v>
      </c>
      <c r="B10" s="4" t="s">
        <v>37</v>
      </c>
      <c r="C10" s="33"/>
      <c r="D10" s="31"/>
      <c r="E10" s="53">
        <v>120</v>
      </c>
      <c r="F10" s="37"/>
      <c r="G10" s="18"/>
      <c r="H10" s="36"/>
      <c r="I10" s="37"/>
      <c r="J10" s="37"/>
      <c r="K10" s="37"/>
      <c r="L10" s="37"/>
      <c r="M10" s="4"/>
      <c r="N10" s="17"/>
      <c r="O10" s="54">
        <v>120</v>
      </c>
      <c r="P10" s="18"/>
      <c r="Q10" s="17"/>
      <c r="R10" s="4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8"/>
    </row>
    <row r="11" spans="1:31">
      <c r="A11" s="11">
        <v>43215</v>
      </c>
      <c r="B11" s="4" t="s">
        <v>8</v>
      </c>
      <c r="C11" s="33"/>
      <c r="D11" s="31"/>
      <c r="E11" s="17"/>
      <c r="F11" s="37">
        <v>8490</v>
      </c>
      <c r="G11" s="18"/>
      <c r="H11" s="36"/>
      <c r="I11" s="37">
        <v>8490</v>
      </c>
      <c r="J11" s="37"/>
      <c r="K11" s="37"/>
      <c r="L11" s="37"/>
      <c r="M11" s="4"/>
      <c r="N11" s="17"/>
      <c r="O11" s="37"/>
      <c r="P11" s="18"/>
      <c r="Q11" s="17"/>
      <c r="R11" s="4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18"/>
    </row>
    <row r="12" spans="1:31">
      <c r="A12" s="11">
        <v>43229</v>
      </c>
      <c r="B12" s="4" t="s">
        <v>41</v>
      </c>
      <c r="C12" s="33"/>
      <c r="D12" s="31"/>
      <c r="E12" s="17"/>
      <c r="F12" s="37">
        <v>0.36</v>
      </c>
      <c r="G12" s="18"/>
      <c r="H12" s="36">
        <v>0.36</v>
      </c>
      <c r="I12" s="37"/>
      <c r="J12" s="37"/>
      <c r="K12" s="37"/>
      <c r="L12" s="37"/>
      <c r="M12" s="4"/>
      <c r="N12" s="17"/>
      <c r="O12" s="37"/>
      <c r="P12" s="18"/>
      <c r="Q12" s="17"/>
      <c r="R12" s="4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8"/>
    </row>
    <row r="13" spans="1:31">
      <c r="A13" s="11">
        <v>43262</v>
      </c>
      <c r="B13" s="4" t="s">
        <v>41</v>
      </c>
      <c r="C13" s="33"/>
      <c r="D13" s="31"/>
      <c r="E13" s="17"/>
      <c r="F13" s="37">
        <v>0.59</v>
      </c>
      <c r="G13" s="18"/>
      <c r="H13" s="36">
        <v>0.59</v>
      </c>
      <c r="I13" s="37"/>
      <c r="J13" s="37"/>
      <c r="K13" s="37"/>
      <c r="L13" s="37"/>
      <c r="M13" s="4"/>
      <c r="N13" s="17"/>
      <c r="O13" s="37"/>
      <c r="P13" s="18"/>
      <c r="Q13" s="17"/>
      <c r="R13" s="4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8"/>
    </row>
    <row r="14" spans="1:31">
      <c r="A14" s="11">
        <v>43287</v>
      </c>
      <c r="B14" s="4" t="s">
        <v>44</v>
      </c>
      <c r="C14" s="33"/>
      <c r="D14" s="31"/>
      <c r="E14" s="17"/>
      <c r="F14" s="37">
        <v>492.44</v>
      </c>
      <c r="G14" s="18"/>
      <c r="H14" s="36"/>
      <c r="I14" s="37"/>
      <c r="J14" s="37"/>
      <c r="K14" s="37"/>
      <c r="L14" s="37"/>
      <c r="M14" s="4">
        <v>492.44</v>
      </c>
      <c r="N14" s="17"/>
      <c r="O14" s="37"/>
      <c r="P14" s="18"/>
      <c r="Q14" s="17"/>
      <c r="R14" s="4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18"/>
    </row>
    <row r="15" spans="1:31">
      <c r="A15" s="11">
        <v>43290</v>
      </c>
      <c r="B15" s="4" t="s">
        <v>41</v>
      </c>
      <c r="C15" s="33"/>
      <c r="D15" s="31"/>
      <c r="E15" s="17"/>
      <c r="F15" s="37">
        <v>0.5</v>
      </c>
      <c r="G15" s="18"/>
      <c r="H15" s="36">
        <v>0.5</v>
      </c>
      <c r="I15" s="37"/>
      <c r="J15" s="37"/>
      <c r="K15" s="37"/>
      <c r="L15" s="37"/>
      <c r="M15" s="4"/>
      <c r="N15" s="17"/>
      <c r="O15" s="37"/>
      <c r="P15" s="18"/>
      <c r="Q15" s="17"/>
      <c r="R15" s="4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8"/>
    </row>
    <row r="16" spans="1:31">
      <c r="A16" s="11">
        <v>43290</v>
      </c>
      <c r="B16" s="4" t="s">
        <v>46</v>
      </c>
      <c r="C16" s="33"/>
      <c r="D16" s="31">
        <v>653</v>
      </c>
      <c r="E16" s="17"/>
      <c r="F16" s="37"/>
      <c r="G16" s="18"/>
      <c r="H16" s="36"/>
      <c r="I16" s="37"/>
      <c r="J16" s="37"/>
      <c r="K16" s="37"/>
      <c r="L16" s="37"/>
      <c r="M16" s="4"/>
      <c r="N16" s="17">
        <v>144</v>
      </c>
      <c r="O16" s="37"/>
      <c r="P16" s="18"/>
      <c r="Q16" s="17"/>
      <c r="R16" s="48"/>
      <c r="S16" s="37"/>
      <c r="T16" s="37"/>
      <c r="U16" s="37"/>
      <c r="V16" s="37"/>
      <c r="W16" s="37"/>
      <c r="X16" s="37"/>
      <c r="Y16" s="37"/>
      <c r="Z16" s="37"/>
      <c r="AA16" s="37"/>
      <c r="AB16" s="37">
        <f>N16</f>
        <v>144</v>
      </c>
      <c r="AC16" s="37"/>
      <c r="AD16" s="37"/>
      <c r="AE16" s="18"/>
    </row>
    <row r="17" spans="1:31">
      <c r="A17" s="11">
        <v>43290</v>
      </c>
      <c r="B17" s="4" t="s">
        <v>54</v>
      </c>
      <c r="C17" s="33"/>
      <c r="D17" s="31">
        <v>655</v>
      </c>
      <c r="E17" s="17"/>
      <c r="F17" s="37"/>
      <c r="G17" s="18"/>
      <c r="H17" s="36"/>
      <c r="I17" s="37"/>
      <c r="J17" s="37"/>
      <c r="K17" s="37"/>
      <c r="L17" s="37"/>
      <c r="M17" s="4"/>
      <c r="N17" s="17">
        <v>450</v>
      </c>
      <c r="O17" s="37"/>
      <c r="P17" s="18"/>
      <c r="Q17" s="17"/>
      <c r="R17" s="48"/>
      <c r="S17" s="37"/>
      <c r="T17" s="37"/>
      <c r="U17" s="37"/>
      <c r="V17" s="37"/>
      <c r="W17" s="37">
        <v>450</v>
      </c>
      <c r="X17" s="37"/>
      <c r="Y17" s="37"/>
      <c r="Z17" s="37"/>
      <c r="AA17" s="37"/>
      <c r="AB17" s="37"/>
      <c r="AC17" s="37"/>
      <c r="AD17" s="37"/>
      <c r="AE17" s="18"/>
    </row>
    <row r="18" spans="1:31">
      <c r="A18" s="11">
        <v>43291</v>
      </c>
      <c r="B18" s="4" t="s">
        <v>37</v>
      </c>
      <c r="C18" s="33"/>
      <c r="D18" s="31"/>
      <c r="E18" s="17">
        <v>2098.75</v>
      </c>
      <c r="F18" s="37"/>
      <c r="G18" s="18"/>
      <c r="H18" s="36"/>
      <c r="I18" s="37"/>
      <c r="J18" s="37"/>
      <c r="K18" s="37"/>
      <c r="L18" s="37"/>
      <c r="M18" s="4"/>
      <c r="N18" s="17"/>
      <c r="O18" s="37">
        <v>2098.75</v>
      </c>
      <c r="P18" s="18"/>
      <c r="Q18" s="17"/>
      <c r="R18" s="4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8"/>
    </row>
    <row r="19" spans="1:31">
      <c r="A19" s="11">
        <v>43290</v>
      </c>
      <c r="B19" s="4" t="s">
        <v>39</v>
      </c>
      <c r="C19" s="33"/>
      <c r="D19" s="31">
        <v>659</v>
      </c>
      <c r="E19" s="17"/>
      <c r="F19" s="37"/>
      <c r="G19" s="18"/>
      <c r="H19" s="36"/>
      <c r="I19" s="37"/>
      <c r="J19" s="37"/>
      <c r="K19" s="37"/>
      <c r="L19" s="37"/>
      <c r="M19" s="4"/>
      <c r="N19" s="17">
        <v>1058.27</v>
      </c>
      <c r="O19" s="37"/>
      <c r="P19" s="18"/>
      <c r="Q19" s="17">
        <v>1058.27</v>
      </c>
      <c r="R19" s="4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18"/>
    </row>
    <row r="20" spans="1:31">
      <c r="A20" s="11">
        <v>43298</v>
      </c>
      <c r="B20" s="4" t="s">
        <v>37</v>
      </c>
      <c r="C20" s="33"/>
      <c r="D20" s="31"/>
      <c r="E20" s="17">
        <v>120</v>
      </c>
      <c r="F20" s="37"/>
      <c r="G20" s="18"/>
      <c r="H20" s="36"/>
      <c r="I20" s="37"/>
      <c r="J20" s="37"/>
      <c r="K20" s="37"/>
      <c r="L20" s="37"/>
      <c r="M20" s="4"/>
      <c r="N20" s="17"/>
      <c r="O20" s="37">
        <v>120</v>
      </c>
      <c r="P20" s="18"/>
      <c r="Q20" s="17"/>
      <c r="R20" s="4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18"/>
    </row>
    <row r="21" spans="1:31">
      <c r="A21" s="11">
        <v>43290</v>
      </c>
      <c r="B21" s="4" t="s">
        <v>43</v>
      </c>
      <c r="C21" s="33"/>
      <c r="D21" s="31">
        <v>656</v>
      </c>
      <c r="E21" s="17"/>
      <c r="F21" s="37"/>
      <c r="G21" s="18"/>
      <c r="H21" s="36"/>
      <c r="I21" s="37"/>
      <c r="J21" s="37"/>
      <c r="K21" s="37"/>
      <c r="L21" s="37"/>
      <c r="M21" s="4"/>
      <c r="N21" s="17">
        <v>150</v>
      </c>
      <c r="O21" s="37"/>
      <c r="P21" s="18"/>
      <c r="Q21" s="17"/>
      <c r="R21" s="48"/>
      <c r="S21" s="37"/>
      <c r="T21" s="37"/>
      <c r="U21" s="37"/>
      <c r="V21" s="37"/>
      <c r="W21" s="37"/>
      <c r="X21" s="37"/>
      <c r="Y21" s="37"/>
      <c r="Z21" s="37"/>
      <c r="AA21" s="37"/>
      <c r="AB21" s="37">
        <f>N21</f>
        <v>150</v>
      </c>
      <c r="AC21" s="37"/>
      <c r="AD21" s="37"/>
      <c r="AE21" s="18"/>
    </row>
    <row r="22" spans="1:31">
      <c r="A22" s="11">
        <v>43321</v>
      </c>
      <c r="B22" s="4" t="s">
        <v>41</v>
      </c>
      <c r="C22" s="33"/>
      <c r="D22" s="31"/>
      <c r="E22" s="17"/>
      <c r="F22" s="37"/>
      <c r="G22" s="18"/>
      <c r="H22" s="36"/>
      <c r="I22" s="37"/>
      <c r="J22" s="37"/>
      <c r="K22" s="37"/>
      <c r="L22" s="37"/>
      <c r="M22" s="4"/>
      <c r="N22" s="17"/>
      <c r="O22" s="37"/>
      <c r="P22" s="18"/>
      <c r="Q22" s="17"/>
      <c r="R22" s="4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8"/>
    </row>
    <row r="23" spans="1:31">
      <c r="A23" s="11">
        <v>43318</v>
      </c>
      <c r="B23" s="4" t="s">
        <v>37</v>
      </c>
      <c r="C23" s="33"/>
      <c r="D23" s="31"/>
      <c r="E23" s="17">
        <v>50</v>
      </c>
      <c r="F23" s="37">
        <v>0.48</v>
      </c>
      <c r="G23" s="18"/>
      <c r="H23" s="36">
        <f>F23</f>
        <v>0.48</v>
      </c>
      <c r="I23" s="37"/>
      <c r="J23" s="37"/>
      <c r="K23" s="37"/>
      <c r="L23" s="37"/>
      <c r="M23" s="4"/>
      <c r="N23" s="17"/>
      <c r="O23" s="37">
        <v>50</v>
      </c>
      <c r="P23" s="18"/>
      <c r="Q23" s="17"/>
      <c r="R23" s="4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8"/>
    </row>
    <row r="24" spans="1:31" ht="14.25" customHeight="1">
      <c r="A24" s="11">
        <v>43325</v>
      </c>
      <c r="B24" s="4" t="s">
        <v>55</v>
      </c>
      <c r="C24" s="33"/>
      <c r="D24" s="31">
        <v>660</v>
      </c>
      <c r="E24" s="17"/>
      <c r="F24" s="37"/>
      <c r="G24" s="18"/>
      <c r="H24" s="36"/>
      <c r="I24" s="37"/>
      <c r="J24" s="37"/>
      <c r="K24" s="37"/>
      <c r="L24" s="37"/>
      <c r="M24" s="4"/>
      <c r="N24" s="53">
        <v>23.4</v>
      </c>
      <c r="O24" s="54"/>
      <c r="P24" s="18"/>
      <c r="Q24" s="17"/>
      <c r="R24" s="48"/>
      <c r="S24" s="37"/>
      <c r="T24" s="37"/>
      <c r="U24" s="37"/>
      <c r="V24" s="37"/>
      <c r="W24" s="37"/>
      <c r="X24" s="37"/>
      <c r="Y24" s="37"/>
      <c r="Z24" s="37"/>
      <c r="AA24" s="37"/>
      <c r="AB24" s="37">
        <f>N24</f>
        <v>23.4</v>
      </c>
      <c r="AC24" s="37"/>
      <c r="AD24" s="37"/>
      <c r="AE24" s="18"/>
    </row>
    <row r="25" spans="1:31" ht="14.25" customHeight="1">
      <c r="A25" s="11">
        <v>43325</v>
      </c>
      <c r="B25" s="4" t="s">
        <v>60</v>
      </c>
      <c r="C25" s="33"/>
      <c r="D25" s="31"/>
      <c r="E25" s="17"/>
      <c r="F25" s="37"/>
      <c r="G25" s="18">
        <v>73.069999999999993</v>
      </c>
      <c r="H25" s="36"/>
      <c r="I25" s="37"/>
      <c r="J25" s="37"/>
      <c r="K25" s="37"/>
      <c r="L25" s="37">
        <f>G25</f>
        <v>73.069999999999993</v>
      </c>
      <c r="M25" s="4"/>
      <c r="N25" s="53"/>
      <c r="O25" s="54"/>
      <c r="P25" s="18"/>
      <c r="Q25" s="17"/>
      <c r="R25" s="4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8"/>
    </row>
    <row r="26" spans="1:31">
      <c r="A26" s="11">
        <v>43353</v>
      </c>
      <c r="B26" s="4" t="s">
        <v>56</v>
      </c>
      <c r="C26" s="33"/>
      <c r="D26" s="31">
        <v>661</v>
      </c>
      <c r="E26" s="17"/>
      <c r="F26" s="37"/>
      <c r="G26" s="18"/>
      <c r="H26" s="36"/>
      <c r="I26" s="37"/>
      <c r="J26" s="37"/>
      <c r="K26" s="37"/>
      <c r="L26" s="37"/>
      <c r="M26" s="4"/>
      <c r="N26" s="53">
        <v>241.87</v>
      </c>
      <c r="O26" s="54"/>
      <c r="P26" s="18"/>
      <c r="Q26" s="17"/>
      <c r="R26" s="48"/>
      <c r="S26" s="37"/>
      <c r="T26" s="37"/>
      <c r="U26" s="37"/>
      <c r="V26" s="37">
        <v>241.87</v>
      </c>
      <c r="W26" s="37"/>
      <c r="X26" s="37"/>
      <c r="Y26" s="37"/>
      <c r="Z26" s="37"/>
      <c r="AA26" s="37"/>
      <c r="AB26" s="37"/>
      <c r="AC26" s="37"/>
      <c r="AD26" s="37"/>
      <c r="AE26" s="18"/>
    </row>
    <row r="27" spans="1:31">
      <c r="A27" s="11">
        <v>43353</v>
      </c>
      <c r="B27" s="4" t="s">
        <v>57</v>
      </c>
      <c r="C27" s="33"/>
      <c r="D27" s="31">
        <v>662</v>
      </c>
      <c r="E27" s="17"/>
      <c r="F27" s="37"/>
      <c r="G27" s="18"/>
      <c r="H27" s="36"/>
      <c r="I27" s="37"/>
      <c r="J27" s="37"/>
      <c r="K27" s="37"/>
      <c r="L27" s="37"/>
      <c r="M27" s="4"/>
      <c r="N27" s="53">
        <v>243.5</v>
      </c>
      <c r="O27" s="54"/>
      <c r="P27" s="18"/>
      <c r="Q27" s="17"/>
      <c r="R27" s="48"/>
      <c r="S27" s="37"/>
      <c r="T27" s="37">
        <v>243.5</v>
      </c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18"/>
    </row>
    <row r="28" spans="1:31">
      <c r="A28" s="11">
        <v>43353</v>
      </c>
      <c r="B28" s="4" t="s">
        <v>58</v>
      </c>
      <c r="C28" s="33"/>
      <c r="D28" s="31" t="s">
        <v>59</v>
      </c>
      <c r="E28" s="17"/>
      <c r="F28" s="37"/>
      <c r="G28" s="18"/>
      <c r="H28" s="36"/>
      <c r="I28" s="37"/>
      <c r="J28" s="37"/>
      <c r="K28" s="37"/>
      <c r="L28" s="37"/>
      <c r="M28" s="4"/>
      <c r="N28" s="53">
        <v>35</v>
      </c>
      <c r="O28" s="54"/>
      <c r="P28" s="18"/>
      <c r="Q28" s="17"/>
      <c r="R28" s="48"/>
      <c r="S28" s="37"/>
      <c r="T28" s="37"/>
      <c r="U28" s="37"/>
      <c r="V28" s="37"/>
      <c r="W28" s="37"/>
      <c r="X28" s="37"/>
      <c r="Y28" s="37"/>
      <c r="Z28" s="37"/>
      <c r="AA28" s="37"/>
      <c r="AB28" s="37">
        <f>N28</f>
        <v>35</v>
      </c>
      <c r="AC28" s="37"/>
      <c r="AD28" s="37"/>
      <c r="AE28" s="18"/>
    </row>
    <row r="29" spans="1:31">
      <c r="A29" s="11">
        <v>43353</v>
      </c>
      <c r="B29" s="4" t="s">
        <v>61</v>
      </c>
      <c r="C29" s="33"/>
      <c r="D29" s="31">
        <v>9</v>
      </c>
      <c r="E29" s="17"/>
      <c r="F29" s="37"/>
      <c r="G29" s="18"/>
      <c r="H29" s="36"/>
      <c r="I29" s="37"/>
      <c r="J29" s="37"/>
      <c r="K29" s="37"/>
      <c r="L29" s="37"/>
      <c r="M29" s="4"/>
      <c r="N29" s="53"/>
      <c r="O29" s="54"/>
      <c r="P29" s="18">
        <v>432</v>
      </c>
      <c r="Q29" s="17"/>
      <c r="R29" s="4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>
        <v>432</v>
      </c>
      <c r="AE29" s="18"/>
    </row>
    <row r="30" spans="1:31">
      <c r="A30" s="11">
        <v>43353</v>
      </c>
      <c r="B30" s="4" t="s">
        <v>41</v>
      </c>
      <c r="C30" s="33"/>
      <c r="D30" s="31"/>
      <c r="E30" s="17"/>
      <c r="F30" s="37">
        <v>0.49</v>
      </c>
      <c r="G30" s="18"/>
      <c r="H30" s="36">
        <v>0.49</v>
      </c>
      <c r="I30" s="37"/>
      <c r="J30" s="37"/>
      <c r="K30" s="37"/>
      <c r="L30" s="37"/>
      <c r="M30" s="4"/>
      <c r="N30" s="53"/>
      <c r="O30" s="54"/>
      <c r="P30" s="18"/>
      <c r="Q30" s="17"/>
      <c r="R30" s="4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18"/>
    </row>
    <row r="31" spans="1:31">
      <c r="A31" s="11">
        <v>43367</v>
      </c>
      <c r="B31" s="4" t="s">
        <v>37</v>
      </c>
      <c r="C31" s="33"/>
      <c r="D31" s="47"/>
      <c r="E31" s="17">
        <v>100</v>
      </c>
      <c r="F31" s="37"/>
      <c r="G31" s="18"/>
      <c r="H31" s="36"/>
      <c r="I31" s="37"/>
      <c r="J31" s="37"/>
      <c r="K31" s="37"/>
      <c r="L31" s="37"/>
      <c r="M31" s="4"/>
      <c r="N31" s="53"/>
      <c r="O31" s="54">
        <v>100</v>
      </c>
      <c r="P31" s="18"/>
      <c r="Q31" s="17"/>
      <c r="R31" s="4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18"/>
    </row>
    <row r="32" spans="1:31">
      <c r="A32" s="11">
        <v>43382</v>
      </c>
      <c r="B32" s="4" t="s">
        <v>41</v>
      </c>
      <c r="C32" s="33"/>
      <c r="D32" s="47"/>
      <c r="E32" s="17"/>
      <c r="F32" s="37">
        <v>0.44</v>
      </c>
      <c r="G32" s="18"/>
      <c r="H32" s="36">
        <v>0.44</v>
      </c>
      <c r="I32" s="37"/>
      <c r="J32" s="37"/>
      <c r="K32" s="37"/>
      <c r="L32" s="37"/>
      <c r="M32" s="4"/>
      <c r="N32" s="53"/>
      <c r="O32" s="54"/>
      <c r="P32" s="18"/>
      <c r="Q32" s="17"/>
      <c r="R32" s="4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18"/>
    </row>
    <row r="33" spans="1:31">
      <c r="A33" s="11">
        <v>43379</v>
      </c>
      <c r="B33" s="4" t="s">
        <v>37</v>
      </c>
      <c r="C33" s="33" t="s">
        <v>40</v>
      </c>
      <c r="D33" s="47"/>
      <c r="E33" s="53">
        <v>1500</v>
      </c>
      <c r="F33" s="37"/>
      <c r="G33" s="18"/>
      <c r="H33" s="36"/>
      <c r="I33" s="37"/>
      <c r="J33" s="37"/>
      <c r="K33" s="37"/>
      <c r="L33" s="37"/>
      <c r="M33" s="4"/>
      <c r="N33" s="53"/>
      <c r="O33" s="54">
        <v>1500</v>
      </c>
      <c r="P33" s="18"/>
      <c r="Q33" s="17"/>
      <c r="R33" s="4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18"/>
    </row>
    <row r="34" spans="1:31">
      <c r="A34" s="11">
        <v>43388</v>
      </c>
      <c r="B34" s="4" t="s">
        <v>39</v>
      </c>
      <c r="C34" s="33"/>
      <c r="D34" s="31"/>
      <c r="E34" s="53"/>
      <c r="F34" s="37"/>
      <c r="G34" s="18"/>
      <c r="H34" s="36"/>
      <c r="I34" s="37"/>
      <c r="J34" s="37"/>
      <c r="K34" s="37"/>
      <c r="L34" s="37"/>
      <c r="M34" s="4"/>
      <c r="N34" s="53">
        <v>809.67</v>
      </c>
      <c r="O34" s="54"/>
      <c r="P34" s="18"/>
      <c r="Q34" s="17">
        <v>809.67</v>
      </c>
      <c r="R34" s="4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18"/>
    </row>
    <row r="35" spans="1:31">
      <c r="A35" s="11">
        <v>43388</v>
      </c>
      <c r="B35" s="4" t="s">
        <v>38</v>
      </c>
      <c r="C35" s="33" t="s">
        <v>40</v>
      </c>
      <c r="D35" s="31"/>
      <c r="E35" s="53"/>
      <c r="F35" s="37"/>
      <c r="G35" s="18"/>
      <c r="H35" s="36"/>
      <c r="I35" s="37"/>
      <c r="J35" s="37"/>
      <c r="K35" s="37"/>
      <c r="L35" s="37"/>
      <c r="M35" s="4"/>
      <c r="N35" s="53">
        <v>393.2</v>
      </c>
      <c r="O35" s="54"/>
      <c r="P35" s="18"/>
      <c r="Q35" s="17">
        <v>393.2</v>
      </c>
      <c r="R35" s="4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8"/>
    </row>
    <row r="36" spans="1:31">
      <c r="A36" s="11">
        <v>43388</v>
      </c>
      <c r="B36" s="4" t="s">
        <v>66</v>
      </c>
      <c r="C36" s="33"/>
      <c r="D36" s="31">
        <v>10</v>
      </c>
      <c r="E36" s="53"/>
      <c r="F36" s="37"/>
      <c r="G36" s="18"/>
      <c r="H36" s="36"/>
      <c r="I36" s="37"/>
      <c r="J36" s="37"/>
      <c r="K36" s="37"/>
      <c r="L36" s="37"/>
      <c r="M36" s="4"/>
      <c r="N36" s="53"/>
      <c r="O36" s="54"/>
      <c r="P36" s="18">
        <v>580</v>
      </c>
      <c r="Q36" s="17"/>
      <c r="R36" s="4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>
        <v>580</v>
      </c>
      <c r="AE36" s="18"/>
    </row>
    <row r="37" spans="1:31">
      <c r="A37" s="11">
        <v>43388</v>
      </c>
      <c r="B37" s="4" t="s">
        <v>54</v>
      </c>
      <c r="C37" s="33" t="s">
        <v>63</v>
      </c>
      <c r="D37" s="31">
        <v>8</v>
      </c>
      <c r="E37" s="53"/>
      <c r="F37" s="37"/>
      <c r="G37" s="18"/>
      <c r="H37" s="36"/>
      <c r="I37" s="37"/>
      <c r="J37" s="37"/>
      <c r="K37" s="37"/>
      <c r="L37" s="37"/>
      <c r="M37" s="4"/>
      <c r="N37" s="53"/>
      <c r="O37" s="54"/>
      <c r="P37" s="18">
        <v>5000</v>
      </c>
      <c r="Q37" s="17"/>
      <c r="R37" s="4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>
        <v>5000</v>
      </c>
      <c r="AE37" s="18"/>
    </row>
    <row r="38" spans="1:31">
      <c r="A38" s="11">
        <v>43388</v>
      </c>
      <c r="B38" s="4" t="s">
        <v>62</v>
      </c>
      <c r="C38" s="33" t="s">
        <v>63</v>
      </c>
      <c r="D38" s="31">
        <v>664</v>
      </c>
      <c r="E38" s="53"/>
      <c r="F38" s="37"/>
      <c r="G38" s="18"/>
      <c r="H38" s="36"/>
      <c r="I38" s="37"/>
      <c r="J38" s="37"/>
      <c r="K38" s="37"/>
      <c r="L38" s="37"/>
      <c r="M38" s="4"/>
      <c r="N38" s="53">
        <v>252.4</v>
      </c>
      <c r="O38" s="54"/>
      <c r="P38" s="18"/>
      <c r="Q38" s="17"/>
      <c r="R38" s="48"/>
      <c r="S38" s="37"/>
      <c r="T38" s="37"/>
      <c r="U38" s="37"/>
      <c r="V38" s="37"/>
      <c r="W38" s="37"/>
      <c r="X38" s="37"/>
      <c r="Y38" s="37"/>
      <c r="Z38" s="37"/>
      <c r="AA38" s="37"/>
      <c r="AB38" s="37">
        <f>N38</f>
        <v>252.4</v>
      </c>
      <c r="AC38" s="37"/>
      <c r="AD38" s="37"/>
      <c r="AE38" s="18"/>
    </row>
    <row r="39" spans="1:31">
      <c r="A39" s="11">
        <v>43409</v>
      </c>
      <c r="B39" s="4" t="s">
        <v>37</v>
      </c>
      <c r="C39" s="33" t="s">
        <v>40</v>
      </c>
      <c r="D39" s="31"/>
      <c r="E39" s="53">
        <v>500</v>
      </c>
      <c r="F39" s="37"/>
      <c r="G39" s="18"/>
      <c r="H39" s="36"/>
      <c r="I39" s="37"/>
      <c r="J39" s="37"/>
      <c r="K39" s="37"/>
      <c r="L39" s="37"/>
      <c r="M39" s="4"/>
      <c r="N39" s="53"/>
      <c r="O39" s="54">
        <v>500</v>
      </c>
      <c r="P39" s="18"/>
      <c r="Q39" s="17"/>
      <c r="R39" s="4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8"/>
    </row>
    <row r="40" spans="1:31">
      <c r="A40" s="11">
        <v>43413</v>
      </c>
      <c r="B40" s="4" t="s">
        <v>41</v>
      </c>
      <c r="C40" s="33"/>
      <c r="D40" s="31"/>
      <c r="E40" s="53"/>
      <c r="F40" s="37">
        <v>0.42</v>
      </c>
      <c r="G40" s="18"/>
      <c r="H40" s="36">
        <v>0.42</v>
      </c>
      <c r="I40" s="37"/>
      <c r="J40" s="37"/>
      <c r="K40" s="37"/>
      <c r="L40" s="37"/>
      <c r="M40" s="4"/>
      <c r="N40" s="53"/>
      <c r="O40" s="54"/>
      <c r="P40" s="18"/>
      <c r="Q40" s="17"/>
      <c r="R40" s="4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8"/>
    </row>
    <row r="41" spans="1:31">
      <c r="A41" s="11">
        <v>43416</v>
      </c>
      <c r="B41" s="4" t="s">
        <v>64</v>
      </c>
      <c r="C41" s="33"/>
      <c r="D41" s="31">
        <v>665</v>
      </c>
      <c r="E41" s="53"/>
      <c r="F41" s="37"/>
      <c r="G41" s="18"/>
      <c r="H41" s="36"/>
      <c r="I41" s="37"/>
      <c r="J41" s="37"/>
      <c r="K41" s="37"/>
      <c r="L41" s="37"/>
      <c r="M41" s="4"/>
      <c r="N41" s="53">
        <v>360</v>
      </c>
      <c r="O41" s="54"/>
      <c r="P41" s="18"/>
      <c r="Q41" s="17"/>
      <c r="R41" s="48"/>
      <c r="S41" s="37"/>
      <c r="T41" s="37"/>
      <c r="U41" s="37"/>
      <c r="V41" s="37"/>
      <c r="W41" s="37"/>
      <c r="X41" s="37">
        <v>360</v>
      </c>
      <c r="Y41" s="37"/>
      <c r="Z41" s="37"/>
      <c r="AA41" s="37"/>
      <c r="AB41" s="37"/>
      <c r="AC41" s="37"/>
      <c r="AD41" s="37"/>
      <c r="AE41" s="18"/>
    </row>
    <row r="42" spans="1:31">
      <c r="A42" s="11">
        <v>43416</v>
      </c>
      <c r="B42" s="4" t="s">
        <v>65</v>
      </c>
      <c r="C42" s="33"/>
      <c r="D42" s="31">
        <v>666</v>
      </c>
      <c r="E42" s="53"/>
      <c r="F42" s="37"/>
      <c r="G42" s="18"/>
      <c r="H42" s="36"/>
      <c r="I42" s="37"/>
      <c r="J42" s="37"/>
      <c r="K42" s="37"/>
      <c r="L42" s="37"/>
      <c r="M42" s="4"/>
      <c r="N42" s="53">
        <v>92.4</v>
      </c>
      <c r="O42" s="54"/>
      <c r="P42" s="18"/>
      <c r="Q42" s="17"/>
      <c r="R42" s="48"/>
      <c r="S42" s="37"/>
      <c r="T42" s="37"/>
      <c r="U42" s="37"/>
      <c r="V42" s="37"/>
      <c r="W42" s="37"/>
      <c r="X42" s="37"/>
      <c r="Y42" s="37">
        <f>N42</f>
        <v>92.4</v>
      </c>
      <c r="Z42" s="37"/>
      <c r="AA42" s="37"/>
      <c r="AB42" s="37"/>
      <c r="AC42" s="37"/>
      <c r="AD42" s="37"/>
      <c r="AE42" s="18"/>
    </row>
    <row r="43" spans="1:31">
      <c r="A43" s="11">
        <v>43444</v>
      </c>
      <c r="B43" s="4" t="s">
        <v>67</v>
      </c>
      <c r="C43" s="33" t="s">
        <v>63</v>
      </c>
      <c r="D43" s="31">
        <v>667</v>
      </c>
      <c r="E43" s="53"/>
      <c r="F43" s="37"/>
      <c r="G43" s="18"/>
      <c r="H43" s="36"/>
      <c r="I43" s="37"/>
      <c r="J43" s="37"/>
      <c r="K43" s="37"/>
      <c r="L43" s="37"/>
      <c r="M43" s="4"/>
      <c r="N43" s="53">
        <v>151.19999999999999</v>
      </c>
      <c r="O43" s="54"/>
      <c r="P43" s="18"/>
      <c r="Q43" s="17"/>
      <c r="R43" s="48"/>
      <c r="S43" s="37"/>
      <c r="T43" s="37"/>
      <c r="U43" s="37"/>
      <c r="V43" s="37"/>
      <c r="W43" s="37"/>
      <c r="X43" s="37"/>
      <c r="Y43" s="37"/>
      <c r="Z43" s="37"/>
      <c r="AA43" s="37">
        <f>N43</f>
        <v>151.19999999999999</v>
      </c>
      <c r="AB43" s="37"/>
      <c r="AC43" s="37"/>
      <c r="AD43" s="37"/>
      <c r="AE43" s="18"/>
    </row>
    <row r="44" spans="1:31">
      <c r="A44" s="11">
        <v>43809</v>
      </c>
      <c r="B44" s="4" t="s">
        <v>39</v>
      </c>
      <c r="C44" s="33" t="s">
        <v>63</v>
      </c>
      <c r="D44" s="31">
        <v>668</v>
      </c>
      <c r="E44" s="53"/>
      <c r="F44" s="37"/>
      <c r="G44" s="18"/>
      <c r="H44" s="36"/>
      <c r="I44" s="37"/>
      <c r="J44" s="37"/>
      <c r="K44" s="37"/>
      <c r="L44" s="37"/>
      <c r="M44" s="4"/>
      <c r="N44" s="53">
        <v>760.58</v>
      </c>
      <c r="O44" s="54"/>
      <c r="P44" s="18"/>
      <c r="Q44" s="17">
        <f>N44</f>
        <v>760.58</v>
      </c>
      <c r="R44" s="4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8"/>
    </row>
    <row r="45" spans="1:31">
      <c r="A45" s="11">
        <v>43809</v>
      </c>
      <c r="B45" s="4" t="s">
        <v>41</v>
      </c>
      <c r="C45" s="33"/>
      <c r="D45" s="31"/>
      <c r="E45" s="53"/>
      <c r="F45" s="37">
        <v>0.39</v>
      </c>
      <c r="G45" s="18"/>
      <c r="H45" s="36">
        <v>0.39</v>
      </c>
      <c r="I45" s="37"/>
      <c r="J45" s="37"/>
      <c r="K45" s="37"/>
      <c r="L45" s="37"/>
      <c r="M45" s="4"/>
      <c r="N45" s="53"/>
      <c r="O45" s="54"/>
      <c r="P45" s="18"/>
      <c r="Q45" s="17"/>
      <c r="R45" s="4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8"/>
    </row>
    <row r="46" spans="1:31">
      <c r="A46" s="11">
        <v>43472</v>
      </c>
      <c r="B46" s="4" t="s">
        <v>37</v>
      </c>
      <c r="C46" s="33"/>
      <c r="D46" s="47"/>
      <c r="E46" s="53">
        <v>1025.05</v>
      </c>
      <c r="F46" s="37"/>
      <c r="G46" s="18"/>
      <c r="H46" s="36"/>
      <c r="I46" s="37"/>
      <c r="J46" s="37"/>
      <c r="K46" s="37"/>
      <c r="L46" s="37"/>
      <c r="M46" s="4"/>
      <c r="N46" s="53"/>
      <c r="O46" s="54">
        <v>1025.05</v>
      </c>
      <c r="P46" s="18"/>
      <c r="Q46" s="17"/>
      <c r="R46" s="4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8"/>
    </row>
    <row r="47" spans="1:31">
      <c r="A47" s="11">
        <v>43472</v>
      </c>
      <c r="B47" s="4" t="s">
        <v>38</v>
      </c>
      <c r="C47" s="33" t="s">
        <v>40</v>
      </c>
      <c r="D47" s="31"/>
      <c r="E47" s="17"/>
      <c r="F47" s="37"/>
      <c r="G47" s="18"/>
      <c r="H47" s="36"/>
      <c r="I47" s="37"/>
      <c r="J47" s="37"/>
      <c r="K47" s="37"/>
      <c r="L47" s="37"/>
      <c r="M47" s="4"/>
      <c r="N47" s="53">
        <v>158</v>
      </c>
      <c r="O47" s="54"/>
      <c r="P47" s="18"/>
      <c r="Q47" s="17">
        <v>158</v>
      </c>
      <c r="R47" s="4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8"/>
    </row>
    <row r="48" spans="1:31">
      <c r="A48" s="11">
        <v>43474</v>
      </c>
      <c r="B48" s="4" t="s">
        <v>41</v>
      </c>
      <c r="C48" s="33"/>
      <c r="D48" s="31"/>
      <c r="E48" s="17"/>
      <c r="F48" s="37">
        <v>0.37</v>
      </c>
      <c r="G48" s="18"/>
      <c r="H48" s="36">
        <v>0.37</v>
      </c>
      <c r="I48" s="37"/>
      <c r="J48" s="37"/>
      <c r="K48" s="37"/>
      <c r="L48" s="37"/>
      <c r="M48" s="4"/>
      <c r="N48" s="53"/>
      <c r="O48" s="54"/>
      <c r="P48" s="18"/>
      <c r="Q48" s="17"/>
      <c r="R48" s="4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8"/>
    </row>
    <row r="49" spans="1:31">
      <c r="A49" s="11">
        <v>43479</v>
      </c>
      <c r="B49" s="4" t="s">
        <v>43</v>
      </c>
      <c r="C49" s="33" t="s">
        <v>63</v>
      </c>
      <c r="D49" s="31">
        <v>11</v>
      </c>
      <c r="E49" s="17"/>
      <c r="F49" s="37"/>
      <c r="G49" s="18"/>
      <c r="H49" s="36"/>
      <c r="I49" s="37"/>
      <c r="J49" s="37"/>
      <c r="K49" s="37"/>
      <c r="L49" s="37"/>
      <c r="M49" s="4"/>
      <c r="N49" s="17"/>
      <c r="O49" s="37"/>
      <c r="P49" s="18">
        <v>400</v>
      </c>
      <c r="Q49" s="17"/>
      <c r="R49" s="4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>
        <f>P49</f>
        <v>400</v>
      </c>
      <c r="AE49" s="18"/>
    </row>
    <row r="50" spans="1:31">
      <c r="A50" s="11">
        <v>43502</v>
      </c>
      <c r="B50" s="4" t="s">
        <v>77</v>
      </c>
      <c r="C50" s="33" t="s">
        <v>78</v>
      </c>
      <c r="D50" s="31"/>
      <c r="E50" s="17">
        <f>794.97</f>
        <v>794.97</v>
      </c>
      <c r="F50" s="37"/>
      <c r="G50" s="18"/>
      <c r="H50" s="36"/>
      <c r="I50" s="37"/>
      <c r="J50" s="37">
        <f>E50</f>
        <v>794.97</v>
      </c>
      <c r="K50" s="37"/>
      <c r="L50" s="37"/>
      <c r="M50" s="4"/>
      <c r="N50" s="17"/>
      <c r="O50" s="37"/>
      <c r="P50" s="18"/>
      <c r="Q50" s="17"/>
      <c r="R50" s="4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8"/>
    </row>
    <row r="51" spans="1:31">
      <c r="A51" s="12">
        <v>43507</v>
      </c>
      <c r="B51" s="4" t="s">
        <v>41</v>
      </c>
      <c r="C51" s="33"/>
      <c r="D51" s="26"/>
      <c r="E51" s="17"/>
      <c r="F51" s="37">
        <v>0.36</v>
      </c>
      <c r="G51" s="18"/>
      <c r="H51" s="36">
        <v>0.36</v>
      </c>
      <c r="I51" s="37"/>
      <c r="J51" s="37"/>
      <c r="K51" s="37"/>
      <c r="L51" s="37"/>
      <c r="M51" s="4"/>
      <c r="N51" s="17"/>
      <c r="O51" s="37"/>
      <c r="P51" s="18"/>
      <c r="Q51" s="17"/>
      <c r="R51" s="4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8"/>
    </row>
    <row r="52" spans="1:31">
      <c r="A52" s="11">
        <v>43507</v>
      </c>
      <c r="B52" s="4" t="s">
        <v>79</v>
      </c>
      <c r="C52" s="33" t="s">
        <v>63</v>
      </c>
      <c r="D52" s="47">
        <v>669</v>
      </c>
      <c r="E52" s="17"/>
      <c r="F52" s="37"/>
      <c r="G52" s="18"/>
      <c r="H52" s="36"/>
      <c r="I52" s="37"/>
      <c r="J52" s="37"/>
      <c r="K52" s="37"/>
      <c r="L52" s="37"/>
      <c r="M52" s="4"/>
      <c r="N52" s="17">
        <v>45.24</v>
      </c>
      <c r="O52" s="37"/>
      <c r="P52" s="18"/>
      <c r="Q52" s="17"/>
      <c r="R52" s="48"/>
      <c r="S52" s="37">
        <f>N52</f>
        <v>45.24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8"/>
    </row>
    <row r="53" spans="1:31">
      <c r="A53" s="11">
        <v>43507</v>
      </c>
      <c r="B53" s="4" t="s">
        <v>80</v>
      </c>
      <c r="C53" s="33" t="s">
        <v>63</v>
      </c>
      <c r="D53" s="47">
        <v>670</v>
      </c>
      <c r="E53" s="17"/>
      <c r="F53" s="37"/>
      <c r="G53" s="18"/>
      <c r="H53" s="36"/>
      <c r="I53" s="37"/>
      <c r="J53" s="37"/>
      <c r="K53" s="37"/>
      <c r="L53" s="37"/>
      <c r="M53" s="4"/>
      <c r="N53" s="17">
        <v>508.99</v>
      </c>
      <c r="O53" s="37"/>
      <c r="P53" s="18"/>
      <c r="Q53" s="17"/>
      <c r="R53" s="48"/>
      <c r="S53" s="37">
        <f>N53</f>
        <v>508.99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8"/>
    </row>
    <row r="54" spans="1:31">
      <c r="A54" s="161">
        <v>43514</v>
      </c>
      <c r="B54" s="162" t="s">
        <v>38</v>
      </c>
      <c r="C54" s="163" t="s">
        <v>40</v>
      </c>
      <c r="D54" s="164"/>
      <c r="E54" s="87"/>
      <c r="F54" s="89"/>
      <c r="G54" s="90"/>
      <c r="H54" s="165"/>
      <c r="I54" s="89"/>
      <c r="J54" s="89"/>
      <c r="K54" s="89"/>
      <c r="L54" s="89"/>
      <c r="M54" s="162"/>
      <c r="N54" s="87">
        <v>48.6</v>
      </c>
      <c r="O54" s="89"/>
      <c r="P54" s="90"/>
      <c r="Q54" s="87">
        <v>48.6</v>
      </c>
      <c r="R54" s="88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</row>
    <row r="55" spans="1:31">
      <c r="A55" s="161">
        <v>43530</v>
      </c>
      <c r="B55" s="162" t="s">
        <v>84</v>
      </c>
      <c r="C55" s="163" t="s">
        <v>40</v>
      </c>
      <c r="D55" s="164"/>
      <c r="E55" s="87"/>
      <c r="F55" s="89"/>
      <c r="G55" s="90">
        <v>5471.77</v>
      </c>
      <c r="H55" s="165"/>
      <c r="I55" s="89"/>
      <c r="J55" s="89"/>
      <c r="K55" s="89"/>
      <c r="L55" s="89">
        <v>5471.77</v>
      </c>
      <c r="M55" s="162"/>
      <c r="N55" s="87"/>
      <c r="O55" s="89"/>
      <c r="P55" s="90"/>
      <c r="Q55" s="87"/>
      <c r="R55" s="88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</row>
    <row r="56" spans="1:31">
      <c r="A56" s="161">
        <v>43535</v>
      </c>
      <c r="B56" s="162" t="s">
        <v>41</v>
      </c>
      <c r="C56" s="163"/>
      <c r="D56" s="164"/>
      <c r="E56" s="87"/>
      <c r="F56" s="89">
        <v>0.31</v>
      </c>
      <c r="G56" s="90"/>
      <c r="H56" s="165">
        <v>0.31</v>
      </c>
      <c r="I56" s="89"/>
      <c r="J56" s="89"/>
      <c r="K56" s="89"/>
      <c r="L56" s="89"/>
      <c r="M56" s="162"/>
      <c r="N56" s="87"/>
      <c r="O56" s="89"/>
      <c r="P56" s="90"/>
      <c r="Q56" s="87"/>
      <c r="R56" s="88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90"/>
    </row>
    <row r="57" spans="1:31" s="169" customFormat="1">
      <c r="A57" s="12">
        <v>43536</v>
      </c>
      <c r="B57" s="4" t="s">
        <v>37</v>
      </c>
      <c r="C57" s="33"/>
      <c r="D57" s="26"/>
      <c r="E57" s="17">
        <v>916.1</v>
      </c>
      <c r="F57" s="37"/>
      <c r="G57" s="18"/>
      <c r="H57" s="36"/>
      <c r="I57" s="37"/>
      <c r="J57" s="37"/>
      <c r="K57" s="37"/>
      <c r="L57" s="37"/>
      <c r="M57" s="4"/>
      <c r="N57" s="17"/>
      <c r="O57" s="37">
        <v>916.1</v>
      </c>
      <c r="P57" s="18"/>
      <c r="Q57" s="17"/>
      <c r="R57" s="4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18"/>
    </row>
    <row r="58" spans="1:31">
      <c r="A58" s="156">
        <v>43535</v>
      </c>
      <c r="B58" s="157" t="s">
        <v>82</v>
      </c>
      <c r="C58" s="158" t="s">
        <v>63</v>
      </c>
      <c r="D58" s="108">
        <v>674</v>
      </c>
      <c r="E58" s="159"/>
      <c r="F58" s="160"/>
      <c r="G58" s="46"/>
      <c r="H58" s="170"/>
      <c r="I58" s="160"/>
      <c r="J58" s="160"/>
      <c r="K58" s="160"/>
      <c r="L58" s="160"/>
      <c r="M58" s="157"/>
      <c r="N58" s="159">
        <v>36.5</v>
      </c>
      <c r="O58" s="160"/>
      <c r="P58" s="46"/>
      <c r="Q58" s="159"/>
      <c r="R58" s="168"/>
      <c r="S58" s="160"/>
      <c r="T58" s="160"/>
      <c r="U58" s="160"/>
      <c r="V58" s="160"/>
      <c r="W58" s="160"/>
      <c r="X58" s="160"/>
      <c r="Y58" s="160"/>
      <c r="Z58" s="160"/>
      <c r="AA58" s="160"/>
      <c r="AB58" s="160">
        <v>36.5</v>
      </c>
      <c r="AC58" s="160"/>
      <c r="AD58" s="160"/>
      <c r="AE58" s="46"/>
    </row>
    <row r="59" spans="1:31" s="169" customFormat="1">
      <c r="A59" s="12">
        <v>43538</v>
      </c>
      <c r="B59" s="4" t="s">
        <v>37</v>
      </c>
      <c r="C59" s="33"/>
      <c r="D59" s="26"/>
      <c r="E59" s="17">
        <v>366.02</v>
      </c>
      <c r="F59" s="37"/>
      <c r="G59" s="18"/>
      <c r="H59" s="36"/>
      <c r="I59" s="37"/>
      <c r="J59" s="37"/>
      <c r="K59" s="37"/>
      <c r="L59" s="37"/>
      <c r="M59" s="4"/>
      <c r="N59" s="17"/>
      <c r="O59" s="37">
        <v>366.02</v>
      </c>
      <c r="P59" s="18"/>
      <c r="Q59" s="17"/>
      <c r="R59" s="4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8"/>
    </row>
    <row r="60" spans="1:31">
      <c r="A60" s="156">
        <v>43538</v>
      </c>
      <c r="B60" s="157" t="s">
        <v>83</v>
      </c>
      <c r="C60" s="158" t="s">
        <v>40</v>
      </c>
      <c r="D60" s="108"/>
      <c r="E60" s="159"/>
      <c r="F60" s="160"/>
      <c r="G60" s="46"/>
      <c r="H60" s="170"/>
      <c r="I60" s="160"/>
      <c r="J60" s="160"/>
      <c r="K60" s="160"/>
      <c r="L60" s="160"/>
      <c r="M60" s="157"/>
      <c r="N60" s="159">
        <v>1160.99</v>
      </c>
      <c r="O60" s="160"/>
      <c r="P60" s="46"/>
      <c r="Q60" s="159"/>
      <c r="R60" s="168"/>
      <c r="S60" s="160"/>
      <c r="T60" s="160"/>
      <c r="U60" s="160"/>
      <c r="V60" s="160"/>
      <c r="W60" s="160"/>
      <c r="X60" s="160"/>
      <c r="Y60" s="160">
        <v>1160.99</v>
      </c>
      <c r="Z60" s="160"/>
      <c r="AA60" s="160"/>
      <c r="AB60" s="160"/>
      <c r="AC60" s="160"/>
      <c r="AD60" s="160"/>
      <c r="AE60" s="46"/>
    </row>
    <row r="61" spans="1:31" s="169" customFormat="1">
      <c r="A61" s="12">
        <v>43535</v>
      </c>
      <c r="B61" s="4" t="s">
        <v>54</v>
      </c>
      <c r="C61" s="33" t="s">
        <v>63</v>
      </c>
      <c r="D61" s="26">
        <v>12</v>
      </c>
      <c r="E61" s="17"/>
      <c r="F61" s="37"/>
      <c r="G61" s="18"/>
      <c r="H61" s="36"/>
      <c r="I61" s="37"/>
      <c r="J61" s="37"/>
      <c r="K61" s="37"/>
      <c r="L61" s="37"/>
      <c r="M61" s="4"/>
      <c r="N61" s="17"/>
      <c r="O61" s="37"/>
      <c r="P61" s="18">
        <v>600</v>
      </c>
      <c r="Q61" s="17"/>
      <c r="R61" s="4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>
        <v>600</v>
      </c>
      <c r="AE61" s="18"/>
    </row>
    <row r="62" spans="1:31">
      <c r="A62" s="156">
        <v>43535</v>
      </c>
      <c r="B62" s="157" t="s">
        <v>85</v>
      </c>
      <c r="C62" s="158" t="s">
        <v>63</v>
      </c>
      <c r="D62" s="108">
        <v>672</v>
      </c>
      <c r="E62" s="159"/>
      <c r="F62" s="160"/>
      <c r="G62" s="46"/>
      <c r="H62" s="170"/>
      <c r="I62" s="160"/>
      <c r="J62" s="160"/>
      <c r="K62" s="160"/>
      <c r="L62" s="160"/>
      <c r="M62" s="157"/>
      <c r="N62" s="159">
        <v>10.53</v>
      </c>
      <c r="O62" s="160"/>
      <c r="P62" s="46"/>
      <c r="Q62" s="159">
        <v>10.53</v>
      </c>
      <c r="R62" s="168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46"/>
    </row>
    <row r="63" spans="1:31" s="169" customFormat="1">
      <c r="A63" s="12">
        <v>43535</v>
      </c>
      <c r="B63" s="4" t="s">
        <v>86</v>
      </c>
      <c r="C63" s="33" t="s">
        <v>63</v>
      </c>
      <c r="D63" s="26">
        <v>671</v>
      </c>
      <c r="E63" s="17"/>
      <c r="F63" s="37"/>
      <c r="G63" s="18"/>
      <c r="H63" s="36"/>
      <c r="I63" s="37"/>
      <c r="J63" s="37"/>
      <c r="K63" s="37"/>
      <c r="L63" s="37"/>
      <c r="M63" s="4"/>
      <c r="N63" s="17">
        <v>81</v>
      </c>
      <c r="O63" s="37"/>
      <c r="P63" s="18"/>
      <c r="Q63" s="17">
        <v>81</v>
      </c>
      <c r="R63" s="48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18"/>
    </row>
    <row r="64" spans="1:31">
      <c r="A64" s="13">
        <v>43535</v>
      </c>
      <c r="B64" s="5" t="s">
        <v>39</v>
      </c>
      <c r="C64" s="34" t="s">
        <v>63</v>
      </c>
      <c r="D64" s="27">
        <v>673</v>
      </c>
      <c r="E64" s="20"/>
      <c r="F64" s="38"/>
      <c r="G64" s="46"/>
      <c r="H64" s="166"/>
      <c r="I64" s="142"/>
      <c r="J64" s="142"/>
      <c r="K64" s="142"/>
      <c r="L64" s="142"/>
      <c r="M64" s="167"/>
      <c r="N64" s="19">
        <v>233.84</v>
      </c>
      <c r="O64" s="38"/>
      <c r="P64" s="171"/>
      <c r="Q64" s="159">
        <v>233.84</v>
      </c>
      <c r="R64" s="168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46"/>
    </row>
    <row r="65" spans="1:31" s="72" customFormat="1" ht="15" thickBot="1">
      <c r="A65" s="181" t="s">
        <v>81</v>
      </c>
      <c r="B65" s="154" t="s">
        <v>45</v>
      </c>
      <c r="C65" s="150"/>
      <c r="D65" s="151"/>
      <c r="E65" s="120">
        <f t="shared" ref="E65:AD65" si="0">SUM(E3:E64)</f>
        <v>9333.630000000001</v>
      </c>
      <c r="F65" s="123">
        <f t="shared" si="0"/>
        <v>15264.970000000001</v>
      </c>
      <c r="G65" s="86">
        <f t="shared" si="0"/>
        <v>16192.08</v>
      </c>
      <c r="H65" s="91">
        <f t="shared" si="0"/>
        <v>4.9800000000000004</v>
      </c>
      <c r="I65" s="92">
        <f t="shared" si="0"/>
        <v>8490</v>
      </c>
      <c r="J65" s="92">
        <f t="shared" si="0"/>
        <v>794.97</v>
      </c>
      <c r="K65" s="92">
        <f t="shared" si="0"/>
        <v>0</v>
      </c>
      <c r="L65" s="92">
        <f t="shared" si="0"/>
        <v>5544.84</v>
      </c>
      <c r="M65" s="93">
        <f t="shared" si="0"/>
        <v>492.44</v>
      </c>
      <c r="N65" s="92">
        <f t="shared" si="0"/>
        <v>9282.23</v>
      </c>
      <c r="O65" s="92">
        <f t="shared" si="0"/>
        <v>8495.92</v>
      </c>
      <c r="P65" s="128">
        <f t="shared" si="0"/>
        <v>7012</v>
      </c>
      <c r="Q65" s="128">
        <f t="shared" si="0"/>
        <v>5271.54</v>
      </c>
      <c r="R65" s="128">
        <f t="shared" si="0"/>
        <v>0</v>
      </c>
      <c r="S65" s="128">
        <f t="shared" si="0"/>
        <v>554.23</v>
      </c>
      <c r="T65" s="128">
        <f t="shared" si="0"/>
        <v>243.5</v>
      </c>
      <c r="U65" s="128">
        <f t="shared" si="0"/>
        <v>0</v>
      </c>
      <c r="V65" s="128">
        <f t="shared" si="0"/>
        <v>241.87</v>
      </c>
      <c r="W65" s="128">
        <f t="shared" si="0"/>
        <v>450</v>
      </c>
      <c r="X65" s="128">
        <f t="shared" si="0"/>
        <v>360</v>
      </c>
      <c r="Y65" s="128">
        <f t="shared" si="0"/>
        <v>1253.3900000000001</v>
      </c>
      <c r="Z65" s="128">
        <f t="shared" si="0"/>
        <v>0</v>
      </c>
      <c r="AA65" s="128">
        <f t="shared" si="0"/>
        <v>151.19999999999999</v>
      </c>
      <c r="AB65" s="128">
        <f t="shared" si="0"/>
        <v>756.5</v>
      </c>
      <c r="AC65" s="128">
        <f t="shared" si="0"/>
        <v>0</v>
      </c>
      <c r="AD65" s="128">
        <f t="shared" si="0"/>
        <v>7012</v>
      </c>
      <c r="AE65" s="127">
        <f>SUM(AE5:AE52)</f>
        <v>0</v>
      </c>
    </row>
    <row r="66" spans="1:31" s="72" customFormat="1" ht="15" thickTop="1">
      <c r="A66" s="182"/>
      <c r="B66" s="155" t="s">
        <v>6</v>
      </c>
      <c r="C66" s="152"/>
      <c r="D66" s="153"/>
      <c r="E66" s="121">
        <f>N65</f>
        <v>9282.23</v>
      </c>
      <c r="F66" s="124">
        <f t="shared" ref="F66:G66" si="1">O65</f>
        <v>8495.92</v>
      </c>
      <c r="G66" s="129">
        <f t="shared" si="1"/>
        <v>7012</v>
      </c>
      <c r="H66" s="71"/>
      <c r="I66" s="71"/>
      <c r="J66" s="71"/>
      <c r="K66" s="71"/>
      <c r="L66" s="71"/>
      <c r="M66" s="71"/>
      <c r="N66" s="126" t="s">
        <v>42</v>
      </c>
      <c r="O66" s="126" t="s">
        <v>42</v>
      </c>
      <c r="P66" s="126" t="s">
        <v>42</v>
      </c>
      <c r="Q66" s="71" t="s">
        <v>42</v>
      </c>
      <c r="R66" s="71" t="s">
        <v>42</v>
      </c>
      <c r="S66" s="71" t="s">
        <v>42</v>
      </c>
      <c r="T66" s="71" t="s">
        <v>42</v>
      </c>
      <c r="U66" s="71" t="s">
        <v>42</v>
      </c>
      <c r="V66" s="71" t="s">
        <v>42</v>
      </c>
      <c r="W66" s="71" t="s">
        <v>42</v>
      </c>
      <c r="X66" s="71" t="s">
        <v>42</v>
      </c>
      <c r="Y66" s="71" t="s">
        <v>42</v>
      </c>
      <c r="Z66" s="71" t="s">
        <v>42</v>
      </c>
      <c r="AA66" s="71" t="s">
        <v>42</v>
      </c>
      <c r="AB66" s="71" t="s">
        <v>42</v>
      </c>
      <c r="AC66" s="71" t="s">
        <v>42</v>
      </c>
      <c r="AD66" s="71" t="s">
        <v>42</v>
      </c>
      <c r="AE66" s="71" t="s">
        <v>42</v>
      </c>
    </row>
    <row r="67" spans="1:31" s="72" customFormat="1" ht="15" thickBot="1">
      <c r="A67" s="183"/>
      <c r="B67" s="131" t="s">
        <v>75</v>
      </c>
      <c r="C67" s="132"/>
      <c r="D67" s="133" t="s">
        <v>3</v>
      </c>
      <c r="E67" s="122">
        <f>E65-E66</f>
        <v>51.400000000001455</v>
      </c>
      <c r="F67" s="125">
        <f>F65-F66</f>
        <v>6769.0500000000011</v>
      </c>
      <c r="G67" s="130">
        <f>G65-G66</f>
        <v>9180.08</v>
      </c>
      <c r="H67" s="71"/>
      <c r="I67" s="71"/>
      <c r="J67" s="71"/>
      <c r="K67" s="71"/>
      <c r="L67" s="71"/>
      <c r="M67" s="71"/>
      <c r="N67" s="71" t="s">
        <v>42</v>
      </c>
      <c r="O67" s="71" t="s">
        <v>42</v>
      </c>
      <c r="P67" s="71" t="s">
        <v>42</v>
      </c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 t="s">
        <v>42</v>
      </c>
    </row>
    <row r="68" spans="1:31" ht="15" thickTop="1">
      <c r="A68" s="14"/>
      <c r="B68" s="7"/>
      <c r="C68" s="28"/>
      <c r="D68" s="6"/>
      <c r="E68" s="7"/>
      <c r="F68" s="7"/>
      <c r="H68" s="94" t="s">
        <v>13</v>
      </c>
      <c r="I68" s="95">
        <f>SUM(H65:M65)</f>
        <v>15327.23</v>
      </c>
      <c r="L68" s="62"/>
      <c r="M68" s="62"/>
      <c r="N68" s="94" t="s">
        <v>14</v>
      </c>
      <c r="O68" s="95">
        <f>SUM(Q65:AE65)</f>
        <v>16294.230000000001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s="75" customFormat="1" ht="32.25" customHeight="1">
      <c r="A69" s="66"/>
      <c r="B69" s="66"/>
      <c r="C69" s="66"/>
      <c r="D69" s="66"/>
      <c r="E69" s="66"/>
      <c r="F69" s="66"/>
      <c r="G69" s="66"/>
      <c r="H69" s="66"/>
      <c r="I69" s="66"/>
      <c r="J69" s="77"/>
      <c r="K69" s="77"/>
      <c r="L69" s="77"/>
      <c r="M69" s="77"/>
      <c r="N69" s="76"/>
      <c r="O69" s="73"/>
      <c r="P69" s="74"/>
      <c r="Q69" s="76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</row>
    <row r="70" spans="1:31" s="82" customFormat="1" ht="32.25" customHeight="1">
      <c r="A70" s="106" t="s">
        <v>90</v>
      </c>
      <c r="B70" s="107"/>
      <c r="C70" s="107"/>
      <c r="D70" s="107"/>
      <c r="E70" s="107"/>
      <c r="F70" s="108"/>
      <c r="G70" s="107"/>
      <c r="H70" s="109" t="s">
        <v>69</v>
      </c>
      <c r="I70" s="110"/>
      <c r="J70" s="106" t="s">
        <v>33</v>
      </c>
      <c r="K70" s="110"/>
      <c r="L70" s="110"/>
      <c r="M70" s="110"/>
      <c r="N70" s="111">
        <f>SUM(E3:G3)</f>
        <v>16967.53</v>
      </c>
      <c r="T70" s="79" t="s">
        <v>42</v>
      </c>
      <c r="U70" s="68"/>
      <c r="V70" s="83"/>
      <c r="W70" s="80"/>
      <c r="X70" s="81"/>
      <c r="Y70" s="81"/>
      <c r="Z70" s="81"/>
      <c r="AA70" s="81"/>
      <c r="AB70" s="81"/>
      <c r="AC70" s="81"/>
      <c r="AD70" s="81"/>
      <c r="AE70" s="81"/>
    </row>
    <row r="71" spans="1:31" s="82" customFormat="1" ht="32.25" customHeight="1">
      <c r="A71" s="107" t="s">
        <v>49</v>
      </c>
      <c r="B71" s="107"/>
      <c r="C71" s="107"/>
      <c r="D71" s="112">
        <f>E67</f>
        <v>51.400000000001455</v>
      </c>
      <c r="E71" s="113" t="s">
        <v>68</v>
      </c>
      <c r="F71" s="114">
        <v>0</v>
      </c>
      <c r="G71" s="107" t="s">
        <v>42</v>
      </c>
      <c r="H71" s="114">
        <f>D71-F71</f>
        <v>51.400000000001455</v>
      </c>
      <c r="I71" s="110"/>
      <c r="J71" s="115" t="s">
        <v>51</v>
      </c>
      <c r="K71" s="110"/>
      <c r="L71" s="110"/>
      <c r="M71" s="110"/>
      <c r="N71" s="111">
        <f>I68</f>
        <v>15327.23</v>
      </c>
      <c r="R71" s="81"/>
      <c r="X71" s="81"/>
      <c r="Y71" s="81"/>
      <c r="Z71" s="81"/>
      <c r="AA71" s="81"/>
      <c r="AB71" s="81"/>
      <c r="AC71" s="81"/>
      <c r="AD71" s="81"/>
      <c r="AE71" s="81"/>
    </row>
    <row r="72" spans="1:31" s="82" customFormat="1" ht="16.5" customHeight="1">
      <c r="A72" s="107" t="s">
        <v>50</v>
      </c>
      <c r="B72" s="107"/>
      <c r="C72" s="107"/>
      <c r="D72" s="112">
        <f>F67</f>
        <v>6769.0500000000011</v>
      </c>
      <c r="E72" s="107"/>
      <c r="F72" s="114"/>
      <c r="G72" s="107" t="s">
        <v>42</v>
      </c>
      <c r="H72" s="114">
        <f>D72</f>
        <v>6769.0500000000011</v>
      </c>
      <c r="I72" s="110"/>
      <c r="J72" s="110"/>
      <c r="K72" s="110"/>
      <c r="L72" s="110"/>
      <c r="M72" s="110"/>
      <c r="N72" s="85">
        <f>SUM(N70:N71)</f>
        <v>32294.76</v>
      </c>
      <c r="R72" s="81"/>
      <c r="X72" s="81"/>
      <c r="Y72" s="81"/>
      <c r="Z72" s="81"/>
      <c r="AA72" s="81"/>
      <c r="AB72" s="81"/>
      <c r="AC72" s="81"/>
      <c r="AD72" s="81"/>
      <c r="AE72" s="81"/>
    </row>
    <row r="73" spans="1:31" s="82" customFormat="1" ht="32.25" customHeight="1">
      <c r="A73" s="107" t="s">
        <v>72</v>
      </c>
      <c r="B73" s="107"/>
      <c r="C73" s="107"/>
      <c r="D73" s="112">
        <f>G67</f>
        <v>9180.08</v>
      </c>
      <c r="E73" s="113" t="s">
        <v>68</v>
      </c>
      <c r="F73" s="114">
        <v>0</v>
      </c>
      <c r="G73" s="107"/>
      <c r="H73" s="114">
        <f>D73-F73</f>
        <v>9180.08</v>
      </c>
      <c r="I73" s="110"/>
      <c r="J73" s="115" t="s">
        <v>52</v>
      </c>
      <c r="K73" s="110"/>
      <c r="L73" s="110"/>
      <c r="M73" s="110"/>
      <c r="N73" s="111">
        <f>O68</f>
        <v>16294.230000000001</v>
      </c>
      <c r="R73" s="81"/>
      <c r="X73" s="81"/>
      <c r="Y73" s="81"/>
      <c r="Z73" s="81"/>
      <c r="AA73" s="81"/>
      <c r="AB73" s="81"/>
      <c r="AC73" s="81"/>
      <c r="AD73" s="81"/>
      <c r="AE73" s="81"/>
    </row>
    <row r="74" spans="1:31" s="82" customFormat="1" ht="20.25" customHeight="1">
      <c r="A74" s="106" t="s">
        <v>73</v>
      </c>
      <c r="B74" s="116"/>
      <c r="C74" s="117"/>
      <c r="D74" s="84">
        <f>SUM(D71:D73)</f>
        <v>16000.530000000002</v>
      </c>
      <c r="E74" s="107"/>
      <c r="F74" s="107"/>
      <c r="G74" s="107"/>
      <c r="H74" s="118">
        <f>SUM(H71:H73)</f>
        <v>16000.530000000002</v>
      </c>
      <c r="I74" s="106"/>
      <c r="J74" s="106" t="s">
        <v>74</v>
      </c>
      <c r="K74" s="119"/>
      <c r="L74" s="106"/>
      <c r="M74" s="106"/>
      <c r="N74" s="85">
        <f>N72-N73</f>
        <v>16000.529999999997</v>
      </c>
      <c r="R74" s="81"/>
      <c r="X74" s="81"/>
      <c r="Y74" s="81"/>
      <c r="Z74" s="81"/>
      <c r="AA74" s="81"/>
      <c r="AB74" s="81"/>
      <c r="AC74" s="81"/>
      <c r="AD74" s="81"/>
      <c r="AE74" s="81"/>
    </row>
    <row r="75" spans="1:31">
      <c r="A75" s="107"/>
      <c r="B75" s="107"/>
      <c r="C75" s="107"/>
      <c r="D75" s="107"/>
      <c r="E75" s="107"/>
      <c r="F75" s="107"/>
      <c r="G75" s="107"/>
      <c r="H75" s="107"/>
      <c r="I75" s="110"/>
      <c r="J75" s="110"/>
      <c r="K75" s="110"/>
      <c r="L75" s="110"/>
      <c r="M75" s="110"/>
      <c r="N75" s="110"/>
      <c r="Q75" s="81"/>
    </row>
    <row r="76" spans="1:3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</row>
    <row r="77" spans="1:3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spans="1:31">
      <c r="A78" s="66"/>
      <c r="B78" s="66"/>
      <c r="C78" s="66"/>
      <c r="D78" s="66"/>
      <c r="E78" s="66"/>
      <c r="F78" s="66"/>
      <c r="G78" s="66"/>
      <c r="H78" s="66"/>
      <c r="I78" s="66"/>
      <c r="J78" s="67"/>
      <c r="K78" s="67"/>
      <c r="L78" s="66"/>
      <c r="M78" s="66"/>
      <c r="N78" s="66"/>
      <c r="O78" s="66"/>
      <c r="P78" s="66"/>
    </row>
    <row r="79" spans="1:31">
      <c r="A79" s="64"/>
      <c r="C79" s="2"/>
      <c r="D79" s="2"/>
    </row>
    <row r="80" spans="1:31">
      <c r="A80" s="65"/>
      <c r="C80" s="2"/>
      <c r="D80" s="2"/>
    </row>
    <row r="81" spans="1:1">
      <c r="A81" s="63"/>
    </row>
  </sheetData>
  <mergeCells count="19">
    <mergeCell ref="A65:A67"/>
    <mergeCell ref="E1:G1"/>
    <mergeCell ref="AA1:AA2"/>
    <mergeCell ref="AB1:AB2"/>
    <mergeCell ref="X1:X2"/>
    <mergeCell ref="Z1:Z2"/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14" sqref="G14"/>
    </sheetView>
  </sheetViews>
  <sheetFormatPr defaultRowHeight="14.4"/>
  <sheetData>
    <row r="1" spans="1:7">
      <c r="A1" s="39" t="s">
        <v>32</v>
      </c>
    </row>
    <row r="3" spans="1:7">
      <c r="A3" s="39" t="s">
        <v>35</v>
      </c>
      <c r="D3" s="39"/>
    </row>
    <row r="5" spans="1:7">
      <c r="A5" s="2" t="s">
        <v>87</v>
      </c>
      <c r="B5" s="25"/>
      <c r="C5" s="1"/>
      <c r="D5" s="1"/>
      <c r="G5" s="2">
        <v>51.4</v>
      </c>
    </row>
    <row r="6" spans="1:7">
      <c r="A6" s="2" t="s">
        <v>88</v>
      </c>
      <c r="B6" s="25"/>
      <c r="C6" s="1"/>
      <c r="D6" s="1"/>
      <c r="G6" s="49">
        <v>6769.05</v>
      </c>
    </row>
    <row r="7" spans="1:7">
      <c r="A7" s="2" t="s">
        <v>89</v>
      </c>
      <c r="B7" s="25"/>
      <c r="C7" s="1"/>
      <c r="D7" s="1"/>
      <c r="G7" s="43">
        <v>9180.08</v>
      </c>
    </row>
    <row r="8" spans="1:7">
      <c r="A8" s="2"/>
      <c r="B8" s="2"/>
      <c r="C8" s="2"/>
      <c r="D8" s="2"/>
      <c r="G8" s="50">
        <f>SUM(G5:G7)</f>
        <v>16000.529999999999</v>
      </c>
    </row>
    <row r="9" spans="1:7">
      <c r="A9" s="2" t="s">
        <v>15</v>
      </c>
      <c r="B9" s="2"/>
      <c r="C9" s="2"/>
      <c r="D9" s="2"/>
      <c r="G9" s="50"/>
    </row>
    <row r="10" spans="1:7" ht="27.75" customHeight="1" thickBot="1">
      <c r="A10" s="41" t="s">
        <v>36</v>
      </c>
      <c r="B10" s="2"/>
      <c r="C10" s="2"/>
      <c r="D10" s="2"/>
      <c r="G10" s="42">
        <v>16000.53</v>
      </c>
    </row>
    <row r="11" spans="1:7" ht="25.95" customHeight="1" thickTop="1">
      <c r="A11" s="41"/>
      <c r="B11" s="2"/>
      <c r="C11" s="2"/>
      <c r="D11" s="2"/>
    </row>
    <row r="13" spans="1:7">
      <c r="A13" s="7" t="s">
        <v>33</v>
      </c>
      <c r="B13" s="29"/>
      <c r="C13" s="6"/>
      <c r="G13" s="7">
        <v>16967.53</v>
      </c>
    </row>
    <row r="14" spans="1:7">
      <c r="A14" s="8" t="s">
        <v>16</v>
      </c>
      <c r="B14" s="29"/>
      <c r="C14" s="6"/>
      <c r="G14" s="40">
        <v>15327.23</v>
      </c>
    </row>
    <row r="15" spans="1:7">
      <c r="A15" s="8"/>
      <c r="B15" s="29"/>
      <c r="C15" s="1"/>
      <c r="G15" s="41">
        <f>SUM(G13:G14)</f>
        <v>32294.76</v>
      </c>
    </row>
    <row r="16" spans="1:7">
      <c r="A16" s="8" t="s">
        <v>17</v>
      </c>
      <c r="B16" s="29"/>
      <c r="C16" s="1"/>
      <c r="G16" s="2">
        <v>16294.23</v>
      </c>
    </row>
    <row r="17" spans="1:7" ht="24" customHeight="1" thickBot="1">
      <c r="A17" s="7" t="s">
        <v>34</v>
      </c>
      <c r="B17" s="29"/>
      <c r="C17" s="1"/>
      <c r="G17" s="42">
        <f>G15-G16</f>
        <v>16000.529999999999</v>
      </c>
    </row>
    <row r="18" spans="1:7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2018-19</vt:lpstr>
      <vt:lpstr>Year end bank rec</vt:lpstr>
      <vt:lpstr>'2018-19'!Print_Area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2019-02-01T16:38:38Z</cp:lastPrinted>
  <dcterms:created xsi:type="dcterms:W3CDTF">2017-04-11T17:52:28Z</dcterms:created>
  <dcterms:modified xsi:type="dcterms:W3CDTF">2019-05-07T08:11:27Z</dcterms:modified>
</cp:coreProperties>
</file>